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7220" windowHeight="8985" tabRatio="563" activeTab="2"/>
  </bookViews>
  <sheets>
    <sheet name="Resistors" sheetId="1" r:id="rId1"/>
    <sheet name="Capacitors" sheetId="2" r:id="rId2"/>
    <sheet name="Other components" sheetId="3" r:id="rId3"/>
    <sheet name="Drivers+" sheetId="4" r:id="rId4"/>
  </sheets>
  <definedNames>
    <definedName name="TABLE" localSheetId="1">'Capacitors'!#REF!</definedName>
    <definedName name="TABLE_2" localSheetId="1">'Capacitors'!#REF!</definedName>
    <definedName name="TABLE_3" localSheetId="1">'Capacitors'!#REF!</definedName>
    <definedName name="TABLE_4" localSheetId="1">'Capacitors'!#REF!</definedName>
    <definedName name="TABLE_5" localSheetId="1">'Capacitors'!#REF!</definedName>
    <definedName name="TABLE_6" localSheetId="1">'Capacitors'!#REF!</definedName>
    <definedName name="TABLE_7" localSheetId="1">'Capacitors'!#REF!</definedName>
    <definedName name="TABLE_8" localSheetId="1">'Capacitors'!#REF!</definedName>
  </definedNames>
  <calcPr fullCalcOnLoad="1"/>
</workbook>
</file>

<file path=xl/sharedStrings.xml><?xml version="1.0" encoding="utf-8"?>
<sst xmlns="http://schemas.openxmlformats.org/spreadsheetml/2006/main" count="671" uniqueCount="378">
  <si>
    <t>Value</t>
  </si>
  <si>
    <t>Mfr-Series</t>
  </si>
  <si>
    <t>Part No.</t>
  </si>
  <si>
    <t>$ each</t>
  </si>
  <si>
    <t>M</t>
  </si>
  <si>
    <t>D</t>
  </si>
  <si>
    <t>WIMA FKP2</t>
  </si>
  <si>
    <t>594-2222-418-90017</t>
  </si>
  <si>
    <t>594-2222-416-41204</t>
  </si>
  <si>
    <t>594-2222-416-73304</t>
  </si>
  <si>
    <t>P10288-ND</t>
  </si>
  <si>
    <t>C1, 2, 3, 6</t>
  </si>
  <si>
    <t xml:space="preserve">C78, 31, 32, </t>
  </si>
  <si>
    <t xml:space="preserve">C29, 30, </t>
  </si>
  <si>
    <t>Spacing</t>
  </si>
  <si>
    <t xml:space="preserve">C28, 71, 209, 211, 41, 42, 44, 305, 540  </t>
  </si>
  <si>
    <t xml:space="preserve"> </t>
  </si>
  <si>
    <t>2.87k</t>
  </si>
  <si>
    <t>1.47k</t>
  </si>
  <si>
    <t>5.11k</t>
  </si>
  <si>
    <t>750</t>
  </si>
  <si>
    <t xml:space="preserve">R2, </t>
  </si>
  <si>
    <t>16.2k</t>
  </si>
  <si>
    <t>0.1</t>
  </si>
  <si>
    <t xml:space="preserve">R210, 213, </t>
  </si>
  <si>
    <t>2.37k</t>
  </si>
  <si>
    <t>1.62k</t>
  </si>
  <si>
    <t>7.5k</t>
  </si>
  <si>
    <t>2.61k</t>
  </si>
  <si>
    <t xml:space="preserve">R62, </t>
  </si>
  <si>
    <t>1.21k</t>
  </si>
  <si>
    <t>1.10k</t>
  </si>
  <si>
    <t>196</t>
  </si>
  <si>
    <t>10k</t>
  </si>
  <si>
    <t xml:space="preserve">R65, </t>
  </si>
  <si>
    <t>3.16k</t>
  </si>
  <si>
    <t xml:space="preserve">R30, 41, </t>
  </si>
  <si>
    <t>3.48k</t>
  </si>
  <si>
    <t>Diode</t>
  </si>
  <si>
    <t>1N5401</t>
  </si>
  <si>
    <t>LED</t>
  </si>
  <si>
    <t>L1, L2</t>
  </si>
  <si>
    <t>200uH</t>
  </si>
  <si>
    <t>J9</t>
  </si>
  <si>
    <t>445-4726-ND</t>
  </si>
  <si>
    <t>445-4730-ND</t>
  </si>
  <si>
    <t>TDK  FK</t>
  </si>
  <si>
    <t>505-MKP20.22/100/5</t>
  </si>
  <si>
    <t xml:space="preserve">C4, 5, 10, 11, 67, 68, 222, 223, 37, 38, 39, 40, 46, 57, 56, 59, 60, 74, 75, 310, 311, 33, 34,    </t>
  </si>
  <si>
    <t>Lead</t>
  </si>
  <si>
    <t>$ total</t>
  </si>
  <si>
    <t>Placement</t>
  </si>
  <si>
    <t>Capacitors</t>
  </si>
  <si>
    <t>100pF</t>
  </si>
  <si>
    <t>220pF</t>
  </si>
  <si>
    <t>10nF</t>
  </si>
  <si>
    <t>47nF</t>
  </si>
  <si>
    <t>120nF</t>
  </si>
  <si>
    <t>220nF</t>
  </si>
  <si>
    <t>330nF</t>
  </si>
  <si>
    <t>10uF</t>
  </si>
  <si>
    <t>3300uF</t>
  </si>
  <si>
    <t>Material</t>
  </si>
  <si>
    <t xml:space="preserve"> &amp; max tolerance</t>
  </si>
  <si>
    <t>Resistors</t>
  </si>
  <si>
    <t xml:space="preserve">Resistor </t>
  </si>
  <si>
    <t>metal film, 1%, 1/4W</t>
  </si>
  <si>
    <t>YAGEO MFR</t>
  </si>
  <si>
    <t>Zerohm Jumper Wire</t>
  </si>
  <si>
    <t>0.0QBK-ND</t>
  </si>
  <si>
    <t>196XBK-ND</t>
  </si>
  <si>
    <t>750XBK-ND</t>
  </si>
  <si>
    <t>1.10kXBK-ND</t>
  </si>
  <si>
    <t>1.21kXBK-ND</t>
  </si>
  <si>
    <t>1.47kXBK-ND</t>
  </si>
  <si>
    <t>1.62kXBK-ND</t>
  </si>
  <si>
    <t>2.37kXBK-ND</t>
  </si>
  <si>
    <t>2.61kXBK-ND</t>
  </si>
  <si>
    <t>2.87kXBK-ND</t>
  </si>
  <si>
    <t>3.16kXBK-ND</t>
  </si>
  <si>
    <t>3.48kXBK-ND</t>
  </si>
  <si>
    <t>5.11kXBK-ND</t>
  </si>
  <si>
    <t>7.50kXBK-ND</t>
  </si>
  <si>
    <t>10.0kXBK-ND</t>
  </si>
  <si>
    <t>16.2kXBK-ND</t>
  </si>
  <si>
    <t>Panas-FC, 25V</t>
  </si>
  <si>
    <t>Vishay/BC MKP418</t>
  </si>
  <si>
    <t>Vishay/BC MPK416</t>
  </si>
  <si>
    <t>LED, green</t>
  </si>
  <si>
    <t>Lumex</t>
  </si>
  <si>
    <t>67-1098-ND</t>
  </si>
  <si>
    <t>Fairchild</t>
  </si>
  <si>
    <t>1N5401FSCT-ND</t>
  </si>
  <si>
    <t>OPA2134</t>
  </si>
  <si>
    <t>opamp</t>
  </si>
  <si>
    <t>Burr-Brown/TI</t>
  </si>
  <si>
    <t>OPA2134PA-ND</t>
  </si>
  <si>
    <t>8 pin tin</t>
  </si>
  <si>
    <t>Assmann</t>
  </si>
  <si>
    <t>AE9986-ND</t>
  </si>
  <si>
    <t>RCA jack</t>
  </si>
  <si>
    <t>phono jack</t>
  </si>
  <si>
    <t>DGS (tinned)</t>
  </si>
  <si>
    <t>161-4216</t>
  </si>
  <si>
    <t>CUI Stack (tinned)</t>
  </si>
  <si>
    <t>CP-1400-ND</t>
  </si>
  <si>
    <t>DIN 5 pin</t>
  </si>
  <si>
    <t>Kobiconn</t>
  </si>
  <si>
    <t xml:space="preserve"> DPDT</t>
  </si>
  <si>
    <t>E-Switch</t>
  </si>
  <si>
    <t>EG2399-ND</t>
  </si>
  <si>
    <t>EMI bead core</t>
  </si>
  <si>
    <t>1k var</t>
  </si>
  <si>
    <t>trimm pot</t>
  </si>
  <si>
    <t>3345P-102-ND</t>
  </si>
  <si>
    <t>Enclosure, 19x8x1.75</t>
  </si>
  <si>
    <t>Hammond</t>
  </si>
  <si>
    <t>HM736-ND</t>
  </si>
  <si>
    <t>0.25"</t>
  </si>
  <si>
    <t>Keystone</t>
  </si>
  <si>
    <t>8714K-ND</t>
  </si>
  <si>
    <t>+/-12V 0.5A</t>
  </si>
  <si>
    <t>90-250VAC switching regulated supply</t>
  </si>
  <si>
    <t>Ault
SW301MA0012F0</t>
  </si>
  <si>
    <t>271-2482-ND</t>
  </si>
  <si>
    <t>Q126-ND</t>
  </si>
  <si>
    <t>D - Digi-key; www.digikey.com</t>
  </si>
  <si>
    <t>M - Mouser; www.mouser.com</t>
  </si>
  <si>
    <t>D1, D2</t>
  </si>
  <si>
    <t>U1 - U12</t>
  </si>
  <si>
    <t>IC socket</t>
  </si>
  <si>
    <t>LM4562</t>
  </si>
  <si>
    <t xml:space="preserve">National Semic. </t>
  </si>
  <si>
    <t>J1, 11, 12, 13, 14</t>
  </si>
  <si>
    <t>S1A</t>
  </si>
  <si>
    <t>D4</t>
  </si>
  <si>
    <t>R61, R32</t>
  </si>
  <si>
    <t>17"x 8"x 1.5"</t>
  </si>
  <si>
    <t>XLR female</t>
  </si>
  <si>
    <t>balanced conn.</t>
  </si>
  <si>
    <t>XLR</t>
  </si>
  <si>
    <t>568-NC3FBH-1</t>
  </si>
  <si>
    <t>Neutrik NC3F BH1</t>
  </si>
  <si>
    <t>Qty/pcb</t>
  </si>
  <si>
    <t>Name</t>
  </si>
  <si>
    <t>DC connector</t>
  </si>
  <si>
    <t>Low cut switch</t>
  </si>
  <si>
    <t xml:space="preserve">Hex standoff </t>
  </si>
  <si>
    <t>mounting holes</t>
  </si>
  <si>
    <t>for 2 pcb</t>
  </si>
  <si>
    <t>Power supply</t>
  </si>
  <si>
    <t>table top</t>
  </si>
  <si>
    <t>power supply</t>
  </si>
  <si>
    <t>Power cord</t>
  </si>
  <si>
    <t>110V IEC</t>
  </si>
  <si>
    <t>Total ASP</t>
  </si>
  <si>
    <t>Enclosure, power supply</t>
  </si>
  <si>
    <t>4.22k</t>
  </si>
  <si>
    <t>1.00k</t>
  </si>
  <si>
    <t>147k</t>
  </si>
  <si>
    <t>1.00kXBK-ND</t>
  </si>
  <si>
    <t>147kXBK-ND</t>
  </si>
  <si>
    <t>LED, yellow</t>
  </si>
  <si>
    <t>D3</t>
  </si>
  <si>
    <t>3PDT</t>
  </si>
  <si>
    <t>495-1108-ND</t>
  </si>
  <si>
    <t>EPCOS MKT</t>
  </si>
  <si>
    <t>Function</t>
  </si>
  <si>
    <t>Spcg</t>
  </si>
  <si>
    <t>Spec</t>
  </si>
  <si>
    <t>Filter, RF</t>
  </si>
  <si>
    <t>Filter, AF</t>
  </si>
  <si>
    <t>Filter, AC</t>
  </si>
  <si>
    <t>ceramic, 50V</t>
  </si>
  <si>
    <t xml:space="preserve"> Desired spec</t>
  </si>
  <si>
    <t>PP, 2%, 50V</t>
  </si>
  <si>
    <t>Alu, 25V</t>
  </si>
  <si>
    <t>C, 50V, 5%</t>
  </si>
  <si>
    <t>PP, 250V, 2%</t>
  </si>
  <si>
    <t>PP, 63V, 2%</t>
  </si>
  <si>
    <t>PP, 100V, 5%, DF0.5</t>
  </si>
  <si>
    <t>PE, 63V, 5%</t>
  </si>
  <si>
    <t>PP, 250V, 5%</t>
  </si>
  <si>
    <t>PE, 10%, 50V</t>
  </si>
  <si>
    <t>Alu, 25V, 20%</t>
  </si>
  <si>
    <t>C, 100V, 5%</t>
  </si>
  <si>
    <t>445-2602-ND</t>
  </si>
  <si>
    <t>633-M2032ES1W01-RO</t>
  </si>
  <si>
    <t>NKK Switches</t>
  </si>
  <si>
    <t>ASP circuit board</t>
  </si>
  <si>
    <t>orion-4</t>
  </si>
  <si>
    <t>Linkwitz Lab</t>
  </si>
  <si>
    <t>Rev. 03072011</t>
  </si>
  <si>
    <t>67-1116-ND</t>
  </si>
  <si>
    <t>806-KLPX-0848A-2YG</t>
  </si>
  <si>
    <t>Kycon (gold)</t>
  </si>
  <si>
    <t>4.22kXBK-ND</t>
  </si>
  <si>
    <t>21.5k</t>
  </si>
  <si>
    <t>61.9k</t>
  </si>
  <si>
    <t>L26RO4Y D1004-04</t>
  </si>
  <si>
    <t>21.5kXBK-ND</t>
  </si>
  <si>
    <t>61.9kXBK-ND</t>
  </si>
  <si>
    <t>MEAN WELL</t>
  </si>
  <si>
    <t>J</t>
  </si>
  <si>
    <t>P50A13D-R1BU</t>
  </si>
  <si>
    <t>J - Jameco; www.jameco.com</t>
  </si>
  <si>
    <t xml:space="preserve">R100, </t>
  </si>
  <si>
    <t xml:space="preserve">R3, 14, </t>
  </si>
  <si>
    <t>19.6k</t>
  </si>
  <si>
    <t xml:space="preserve">R59, </t>
  </si>
  <si>
    <t xml:space="preserve">R63, </t>
  </si>
  <si>
    <t>38.3k</t>
  </si>
  <si>
    <t xml:space="preserve">R60, 214, </t>
  </si>
  <si>
    <t xml:space="preserve">R37, </t>
  </si>
  <si>
    <t xml:space="preserve">R29, 42, 400, 44, 45, 46, 47, 309, </t>
  </si>
  <si>
    <t>5.62k</t>
  </si>
  <si>
    <t xml:space="preserve">R52, </t>
  </si>
  <si>
    <t>1.33k</t>
  </si>
  <si>
    <t xml:space="preserve">R53, </t>
  </si>
  <si>
    <t xml:space="preserve">R51, 55, </t>
  </si>
  <si>
    <t>31.6k</t>
  </si>
  <si>
    <t xml:space="preserve">R57, 58, 208, 211, 221, 222, </t>
  </si>
  <si>
    <t xml:space="preserve">R304, </t>
  </si>
  <si>
    <t xml:space="preserve">R54, 302, </t>
  </si>
  <si>
    <t xml:space="preserve">R306, </t>
  </si>
  <si>
    <t xml:space="preserve">R4, 5, 6, 7, 70, </t>
  </si>
  <si>
    <t>14.7k</t>
  </si>
  <si>
    <t>1.96k</t>
  </si>
  <si>
    <t xml:space="preserve">R69, </t>
  </si>
  <si>
    <t xml:space="preserve">R68, </t>
  </si>
  <si>
    <t xml:space="preserve">R66, 67,  </t>
  </si>
  <si>
    <t xml:space="preserve">R43, 56, 64, </t>
  </si>
  <si>
    <t>1.33kXBK-ND</t>
  </si>
  <si>
    <t>1.96kXBK-ND</t>
  </si>
  <si>
    <t>5.62kXBK-ND</t>
  </si>
  <si>
    <t>14.7kXBK-ND</t>
  </si>
  <si>
    <t>19.6kXBK-ND</t>
  </si>
  <si>
    <t>31.6kXBK-ND</t>
  </si>
  <si>
    <t>38.3kXBK-ND</t>
  </si>
  <si>
    <t xml:space="preserve">C7, 100, </t>
  </si>
  <si>
    <t xml:space="preserve">C35, 36, 48, 49, 50, 51, 52, 53, 54, 55, </t>
  </si>
  <si>
    <t>4.7nF</t>
  </si>
  <si>
    <t>C306</t>
  </si>
  <si>
    <t>33nF</t>
  </si>
  <si>
    <t>C61</t>
  </si>
  <si>
    <t xml:space="preserve">C63, </t>
  </si>
  <si>
    <t xml:space="preserve">C302, 69, 64 </t>
  </si>
  <si>
    <t>594-2222-419-14702</t>
  </si>
  <si>
    <t>PP, 400V, 2%</t>
  </si>
  <si>
    <t>PP, 100V, 5%</t>
  </si>
  <si>
    <t>505-MKP20.01/100/5</t>
  </si>
  <si>
    <t>WIMA, MKP2</t>
  </si>
  <si>
    <t>505-MKP20.033/250/5</t>
  </si>
  <si>
    <t>EPCOS Inc</t>
  </si>
  <si>
    <t>PE, 63V, 10%</t>
  </si>
  <si>
    <t>495-4092-ND</t>
  </si>
  <si>
    <t>Qty</t>
  </si>
  <si>
    <t>ASP</t>
  </si>
  <si>
    <t>Drivers</t>
  </si>
  <si>
    <t>Cabinetry, Finish, estimate</t>
  </si>
  <si>
    <t>Inductor</t>
  </si>
  <si>
    <t>passive XO</t>
  </si>
  <si>
    <t>Madisound</t>
  </si>
  <si>
    <t>4.0 MHL</t>
  </si>
  <si>
    <t xml:space="preserve">Capacitor </t>
  </si>
  <si>
    <t>Solen/Madisound</t>
  </si>
  <si>
    <t>CP12</t>
  </si>
  <si>
    <t>Connector</t>
  </si>
  <si>
    <t>568-NL8MPR-BAG</t>
  </si>
  <si>
    <t>Md</t>
  </si>
  <si>
    <t xml:space="preserve">R31, </t>
  </si>
  <si>
    <t xml:space="preserve">R91, 93, 94, 207, 48, 303, 308, 540, 305, </t>
  </si>
  <si>
    <t>1.78k</t>
  </si>
  <si>
    <t>R22</t>
  </si>
  <si>
    <t>1.78kXBK-ND</t>
  </si>
  <si>
    <t xml:space="preserve">Total </t>
  </si>
  <si>
    <t>SEAS PRESTIGE</t>
  </si>
  <si>
    <t>SEAS DESIGN</t>
  </si>
  <si>
    <t>3" Curv cone</t>
  </si>
  <si>
    <t>6.5" Curv cone</t>
  </si>
  <si>
    <t>1" coated fabric dome</t>
  </si>
  <si>
    <t>4.0 mH, 19 AWG, air core</t>
  </si>
  <si>
    <t>1" Tweeter</t>
  </si>
  <si>
    <t>8" Midrange</t>
  </si>
  <si>
    <t>4" Midrange</t>
  </si>
  <si>
    <t>10" Woofer</t>
  </si>
  <si>
    <t>12 uF, 400V, Polypropylene</t>
  </si>
  <si>
    <t>= www.madisound.com</t>
  </si>
  <si>
    <t>R</t>
  </si>
  <si>
    <t>= Radio Shack</t>
  </si>
  <si>
    <t>F</t>
  </si>
  <si>
    <t>= McFeely's 1-800-443-7937</t>
  </si>
  <si>
    <t>Used</t>
  </si>
  <si>
    <t>Order</t>
  </si>
  <si>
    <t>Value/size</t>
  </si>
  <si>
    <t>Attributes</t>
  </si>
  <si>
    <t>Mfct-Series</t>
  </si>
  <si>
    <t>Dual in-line banana plug</t>
  </si>
  <si>
    <t>274-717</t>
  </si>
  <si>
    <t>Solder-type terminal strips, 5 lugs</t>
  </si>
  <si>
    <t>274-688</t>
  </si>
  <si>
    <t>Insulated wire staples</t>
  </si>
  <si>
    <t>64-2875</t>
  </si>
  <si>
    <t>16 gauge</t>
  </si>
  <si>
    <t>2-conductor speaker wire, 50 feet</t>
  </si>
  <si>
    <t>278-1267</t>
  </si>
  <si>
    <t>278-1270</t>
  </si>
  <si>
    <t>1/4 x 3/8 in</t>
  </si>
  <si>
    <t>Weatherstrip tape,  20 feet</t>
  </si>
  <si>
    <t>Black square drive screws, 100</t>
  </si>
  <si>
    <t>McFeely's</t>
  </si>
  <si>
    <t>0605-TRK</t>
  </si>
  <si>
    <t>0610-TRK</t>
  </si>
  <si>
    <t>#2 Square drive x 4" long</t>
  </si>
  <si>
    <t>UG-1204</t>
  </si>
  <si>
    <t>8-pole, Male, Faston Tabs</t>
  </si>
  <si>
    <t>568-NL8FC</t>
  </si>
  <si>
    <t>8-pole, Female, Screw Terminals</t>
  </si>
  <si>
    <t>Cable</t>
  </si>
  <si>
    <t>Terminal strip</t>
  </si>
  <si>
    <t>Solder-type, 5 lugs</t>
  </si>
  <si>
    <t>Screw-type, 8-position</t>
  </si>
  <si>
    <t>Top baffle</t>
  </si>
  <si>
    <t>Woofer baffle</t>
  </si>
  <si>
    <t>Baffle</t>
  </si>
  <si>
    <t>274-678</t>
  </si>
  <si>
    <t>Screw driver</t>
  </si>
  <si>
    <t>174-R884-EX</t>
  </si>
  <si>
    <t>RS</t>
  </si>
  <si>
    <t>MF</t>
  </si>
  <si>
    <t>278-008</t>
  </si>
  <si>
    <t>278-1301</t>
  </si>
  <si>
    <t>0605-TRK-C</t>
  </si>
  <si>
    <t>0610-TRK-C</t>
  </si>
  <si>
    <t>KLT-0662</t>
  </si>
  <si>
    <t>Klein</t>
  </si>
  <si>
    <t>RS = Radio Shack, www.radioshack.com</t>
  </si>
  <si>
    <t>M = Mouser, www.mouser.com</t>
  </si>
  <si>
    <t>Md = Madisound, www.madisound.com</t>
  </si>
  <si>
    <t>MF = McFeely's, www.mcfeelys.com</t>
  </si>
  <si>
    <t>Drivers, inductors, capacitors, cables, connectors, etc.</t>
  </si>
  <si>
    <t>16 gauge, stranded, 50 feet</t>
  </si>
  <si>
    <t>2-conductor cable</t>
  </si>
  <si>
    <t>18 gauge, stranded, 60 feet</t>
  </si>
  <si>
    <t>24 gauge, stranded, 50 feet</t>
  </si>
  <si>
    <t>6 x 1" screw</t>
  </si>
  <si>
    <t>6 x 5/8" screw</t>
  </si>
  <si>
    <t>Neutrik SPEAKON</t>
  </si>
  <si>
    <t>8" Aluminum cone, long throw</t>
  </si>
  <si>
    <t>D = Digikey, www.digikey.com</t>
  </si>
  <si>
    <t>Placement on pcb</t>
  </si>
  <si>
    <t>Location on pcb</t>
  </si>
  <si>
    <t>D = DigiKey, www.digikey.com</t>
  </si>
  <si>
    <t xml:space="preserve">C400, 65, 66, 101, 204, 205, 206, 207, 208, 210, 212, 213, 214, 70, 73, 43, 47, </t>
  </si>
  <si>
    <t>Bourns-3345P</t>
  </si>
  <si>
    <t>LL</t>
  </si>
  <si>
    <t>Opamps, pcb, connectors</t>
  </si>
  <si>
    <t>U22REX/P-SL, H1659-08</t>
  </si>
  <si>
    <t>MU10RB-SL, H1658-04</t>
  </si>
  <si>
    <t>27TFFNC/G,  H1396-04</t>
  </si>
  <si>
    <t>3362R-102LF-ND</t>
  </si>
  <si>
    <t>Bourns-3362R</t>
  </si>
  <si>
    <t>R27, 28, 215, 216, 217, 218, 219, 40, 35, 36, 38, 39</t>
  </si>
  <si>
    <t xml:space="preserve">R1, 24, 33, 49, </t>
  </si>
  <si>
    <t>2x AA</t>
  </si>
  <si>
    <t>Battery Holder</t>
  </si>
  <si>
    <t>Radio Shack</t>
  </si>
  <si>
    <t>270-408</t>
  </si>
  <si>
    <t>495-4099-ND</t>
  </si>
  <si>
    <t>535-12434-ND</t>
  </si>
  <si>
    <t>Abracon ALFB-01</t>
  </si>
  <si>
    <t>LM4562NA/NOPB-ND</t>
  </si>
  <si>
    <t>CP-2350-ND</t>
  </si>
  <si>
    <t>CUI Inc</t>
  </si>
  <si>
    <t>LX521 Driver set</t>
  </si>
  <si>
    <t>SEAS</t>
  </si>
  <si>
    <t>03/16/15 SL</t>
  </si>
  <si>
    <t>03/16/15  SL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</si>
</sst>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12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4" fontId="0" fillId="0" borderId="11" xfId="0" applyNumberFormat="1" applyBorder="1" applyAlignment="1" quotePrefix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 quotePrefix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9" fontId="0" fillId="0" borderId="0" xfId="0" applyNumberFormat="1" applyFill="1" applyBorder="1" applyAlignment="1" quotePrefix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horizontal="center" wrapText="1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4" max="4" width="45.57421875" style="0" customWidth="1"/>
    <col min="5" max="5" width="20.28125" style="4" customWidth="1"/>
    <col min="6" max="6" width="10.140625" style="0" customWidth="1"/>
    <col min="7" max="7" width="13.00390625" style="4" customWidth="1"/>
    <col min="8" max="8" width="5.140625" style="0" customWidth="1"/>
    <col min="9" max="9" width="13.8515625" style="4" customWidth="1"/>
    <col min="10" max="10" width="3.28125" style="0" customWidth="1"/>
    <col min="11" max="11" width="6.8515625" style="0" customWidth="1"/>
  </cols>
  <sheetData>
    <row r="2" spans="2:12" ht="12.75">
      <c r="B2" s="6" t="s">
        <v>64</v>
      </c>
      <c r="D2" s="81" t="s">
        <v>376</v>
      </c>
      <c r="K2" s="4"/>
      <c r="L2" s="4"/>
    </row>
    <row r="3" spans="8:12" ht="12.75">
      <c r="H3" t="s">
        <v>349</v>
      </c>
      <c r="K3" s="4"/>
      <c r="L3" s="4"/>
    </row>
    <row r="4" spans="3:12" ht="12.75">
      <c r="C4" s="19" t="s">
        <v>65</v>
      </c>
      <c r="E4" s="19" t="s">
        <v>62</v>
      </c>
      <c r="F4" s="19" t="s">
        <v>49</v>
      </c>
      <c r="K4" s="4"/>
      <c r="L4" s="4"/>
    </row>
    <row r="5" spans="2:12" ht="12.75" customHeight="1">
      <c r="B5" s="7" t="s">
        <v>256</v>
      </c>
      <c r="C5" s="8" t="s">
        <v>0</v>
      </c>
      <c r="D5" s="9" t="s">
        <v>350</v>
      </c>
      <c r="E5" s="10" t="s">
        <v>63</v>
      </c>
      <c r="F5" s="10" t="s">
        <v>14</v>
      </c>
      <c r="G5" s="8" t="s">
        <v>1</v>
      </c>
      <c r="H5" s="8"/>
      <c r="I5" s="8" t="s">
        <v>2</v>
      </c>
      <c r="J5" s="8"/>
      <c r="K5" s="11" t="s">
        <v>3</v>
      </c>
      <c r="L5" s="11" t="s">
        <v>50</v>
      </c>
    </row>
    <row r="6" spans="2:12" ht="12.75">
      <c r="B6" s="4">
        <v>18</v>
      </c>
      <c r="C6" s="72" t="s">
        <v>23</v>
      </c>
      <c r="D6" t="s">
        <v>271</v>
      </c>
      <c r="E6" s="19" t="s">
        <v>68</v>
      </c>
      <c r="F6" s="19">
        <v>12.5</v>
      </c>
      <c r="G6" s="4" t="s">
        <v>67</v>
      </c>
      <c r="H6" s="4" t="s">
        <v>5</v>
      </c>
      <c r="I6" s="4" t="s">
        <v>69</v>
      </c>
      <c r="K6" s="66">
        <v>0.06</v>
      </c>
      <c r="L6" s="66">
        <f aca="true" t="shared" si="0" ref="L6:L32">K6*B6</f>
        <v>1.08</v>
      </c>
    </row>
    <row r="7" spans="1:12" ht="12.75">
      <c r="A7" t="s">
        <v>16</v>
      </c>
      <c r="B7" s="4">
        <v>6</v>
      </c>
      <c r="C7" s="72" t="s">
        <v>32</v>
      </c>
      <c r="D7" t="s">
        <v>231</v>
      </c>
      <c r="E7" s="19" t="s">
        <v>66</v>
      </c>
      <c r="F7" s="19">
        <v>12.5</v>
      </c>
      <c r="G7" s="4" t="s">
        <v>67</v>
      </c>
      <c r="H7" s="4" t="s">
        <v>5</v>
      </c>
      <c r="I7" s="4" t="s">
        <v>70</v>
      </c>
      <c r="K7" s="66">
        <v>0.1</v>
      </c>
      <c r="L7" s="66">
        <f t="shared" si="0"/>
        <v>0.6000000000000001</v>
      </c>
    </row>
    <row r="8" spans="2:12" ht="12.75">
      <c r="B8" s="4">
        <v>4</v>
      </c>
      <c r="C8" s="72" t="s">
        <v>20</v>
      </c>
      <c r="D8" t="s">
        <v>207</v>
      </c>
      <c r="E8" s="19" t="s">
        <v>66</v>
      </c>
      <c r="F8" s="19">
        <v>12.5</v>
      </c>
      <c r="G8" s="4" t="s">
        <v>67</v>
      </c>
      <c r="H8" s="4" t="s">
        <v>5</v>
      </c>
      <c r="I8" s="4" t="s">
        <v>71</v>
      </c>
      <c r="K8" s="66">
        <v>0.1</v>
      </c>
      <c r="L8" s="66">
        <f t="shared" si="0"/>
        <v>0.4</v>
      </c>
    </row>
    <row r="9" spans="2:12" ht="12.75">
      <c r="B9" s="4">
        <v>2</v>
      </c>
      <c r="C9" s="19" t="s">
        <v>158</v>
      </c>
      <c r="D9" t="s">
        <v>229</v>
      </c>
      <c r="E9" s="19" t="s">
        <v>66</v>
      </c>
      <c r="F9" s="19">
        <v>12.5</v>
      </c>
      <c r="G9" s="4" t="s">
        <v>67</v>
      </c>
      <c r="H9" s="4" t="s">
        <v>5</v>
      </c>
      <c r="I9" s="4" t="s">
        <v>160</v>
      </c>
      <c r="K9" s="66">
        <v>0.1</v>
      </c>
      <c r="L9" s="66">
        <f>K9*B9</f>
        <v>0.2</v>
      </c>
    </row>
    <row r="10" spans="2:12" ht="12.75">
      <c r="B10" s="4">
        <v>2</v>
      </c>
      <c r="C10" s="19" t="s">
        <v>31</v>
      </c>
      <c r="D10" t="s">
        <v>213</v>
      </c>
      <c r="E10" s="19" t="s">
        <v>66</v>
      </c>
      <c r="F10" s="19">
        <v>12.5</v>
      </c>
      <c r="G10" s="4" t="s">
        <v>67</v>
      </c>
      <c r="H10" s="4" t="s">
        <v>5</v>
      </c>
      <c r="I10" s="4" t="s">
        <v>72</v>
      </c>
      <c r="K10" s="66">
        <v>0.1</v>
      </c>
      <c r="L10" s="66">
        <f t="shared" si="0"/>
        <v>0.2</v>
      </c>
    </row>
    <row r="11" spans="2:12" ht="12.75">
      <c r="B11" s="4">
        <v>2</v>
      </c>
      <c r="C11" s="19" t="s">
        <v>30</v>
      </c>
      <c r="D11" t="s">
        <v>216</v>
      </c>
      <c r="E11" s="19" t="s">
        <v>66</v>
      </c>
      <c r="F11" s="19">
        <v>12.5</v>
      </c>
      <c r="G11" s="4" t="s">
        <v>67</v>
      </c>
      <c r="H11" s="4" t="s">
        <v>5</v>
      </c>
      <c r="I11" s="4" t="s">
        <v>73</v>
      </c>
      <c r="K11" s="66">
        <v>0.1</v>
      </c>
      <c r="L11" s="66">
        <f t="shared" si="0"/>
        <v>0.2</v>
      </c>
    </row>
    <row r="12" spans="2:12" ht="12.75">
      <c r="B12" s="4">
        <v>2</v>
      </c>
      <c r="C12" s="19" t="s">
        <v>217</v>
      </c>
      <c r="D12" t="s">
        <v>218</v>
      </c>
      <c r="E12" s="19" t="s">
        <v>66</v>
      </c>
      <c r="F12" s="19">
        <v>12.5</v>
      </c>
      <c r="G12" s="4" t="s">
        <v>67</v>
      </c>
      <c r="H12" s="4" t="s">
        <v>5</v>
      </c>
      <c r="I12" s="4" t="s">
        <v>232</v>
      </c>
      <c r="K12" s="66">
        <v>0.1</v>
      </c>
      <c r="L12" s="66">
        <f>K12*B12</f>
        <v>0.2</v>
      </c>
    </row>
    <row r="13" spans="2:12" ht="12.75">
      <c r="B13" s="4">
        <v>2</v>
      </c>
      <c r="C13" s="19" t="s">
        <v>18</v>
      </c>
      <c r="D13" t="s">
        <v>21</v>
      </c>
      <c r="E13" s="19" t="s">
        <v>66</v>
      </c>
      <c r="F13" s="19">
        <v>12.5</v>
      </c>
      <c r="G13" s="4" t="s">
        <v>67</v>
      </c>
      <c r="H13" s="4" t="s">
        <v>5</v>
      </c>
      <c r="I13" s="4" t="s">
        <v>74</v>
      </c>
      <c r="K13" s="66">
        <v>0.1</v>
      </c>
      <c r="L13" s="66">
        <f t="shared" si="0"/>
        <v>0.2</v>
      </c>
    </row>
    <row r="14" spans="2:12" ht="12.75">
      <c r="B14" s="4">
        <v>16</v>
      </c>
      <c r="C14" s="19" t="s">
        <v>26</v>
      </c>
      <c r="D14" t="s">
        <v>214</v>
      </c>
      <c r="E14" s="19" t="s">
        <v>66</v>
      </c>
      <c r="F14" s="19">
        <v>12.5</v>
      </c>
      <c r="G14" s="4" t="s">
        <v>67</v>
      </c>
      <c r="H14" s="4" t="s">
        <v>5</v>
      </c>
      <c r="I14" s="4" t="s">
        <v>75</v>
      </c>
      <c r="K14" s="66">
        <v>0.1</v>
      </c>
      <c r="L14" s="66">
        <f t="shared" si="0"/>
        <v>1.6</v>
      </c>
    </row>
    <row r="15" spans="2:12" ht="12.75">
      <c r="B15" s="4">
        <v>2</v>
      </c>
      <c r="C15" s="19" t="s">
        <v>272</v>
      </c>
      <c r="D15" t="s">
        <v>273</v>
      </c>
      <c r="E15" s="19" t="s">
        <v>66</v>
      </c>
      <c r="F15" s="19">
        <v>12.5</v>
      </c>
      <c r="G15" s="4" t="s">
        <v>67</v>
      </c>
      <c r="H15" s="4" t="s">
        <v>5</v>
      </c>
      <c r="I15" s="4" t="s">
        <v>274</v>
      </c>
      <c r="K15" s="66">
        <v>0.1</v>
      </c>
      <c r="L15" s="66">
        <f>K15*B15</f>
        <v>0.2</v>
      </c>
    </row>
    <row r="16" spans="2:12" ht="12.75">
      <c r="B16" s="4">
        <v>2</v>
      </c>
      <c r="C16" s="19" t="s">
        <v>227</v>
      </c>
      <c r="D16" t="s">
        <v>228</v>
      </c>
      <c r="E16" s="19" t="s">
        <v>66</v>
      </c>
      <c r="F16" s="19">
        <v>12.5</v>
      </c>
      <c r="G16" s="4" t="s">
        <v>67</v>
      </c>
      <c r="H16" s="4" t="s">
        <v>5</v>
      </c>
      <c r="I16" s="4" t="s">
        <v>233</v>
      </c>
      <c r="K16" s="66">
        <v>0.1</v>
      </c>
      <c r="L16" s="66">
        <f t="shared" si="0"/>
        <v>0.2</v>
      </c>
    </row>
    <row r="17" spans="2:12" ht="12.75">
      <c r="B17" s="4">
        <v>24</v>
      </c>
      <c r="C17" s="19" t="s">
        <v>25</v>
      </c>
      <c r="D17" t="s">
        <v>362</v>
      </c>
      <c r="E17" s="19" t="s">
        <v>66</v>
      </c>
      <c r="F17" s="19">
        <v>12.5</v>
      </c>
      <c r="G17" s="4" t="s">
        <v>67</v>
      </c>
      <c r="H17" s="4" t="s">
        <v>5</v>
      </c>
      <c r="I17" s="4" t="s">
        <v>76</v>
      </c>
      <c r="K17" s="66">
        <v>0.1</v>
      </c>
      <c r="L17" s="66">
        <f t="shared" si="0"/>
        <v>2.4000000000000004</v>
      </c>
    </row>
    <row r="18" spans="2:12" ht="12.75">
      <c r="B18" s="4">
        <v>2</v>
      </c>
      <c r="C18" s="19" t="s">
        <v>28</v>
      </c>
      <c r="D18" t="s">
        <v>29</v>
      </c>
      <c r="E18" s="19" t="s">
        <v>66</v>
      </c>
      <c r="F18" s="19">
        <v>12.5</v>
      </c>
      <c r="G18" s="4" t="s">
        <v>67</v>
      </c>
      <c r="H18" s="4" t="s">
        <v>5</v>
      </c>
      <c r="I18" s="4" t="s">
        <v>77</v>
      </c>
      <c r="K18" s="66">
        <v>0.1</v>
      </c>
      <c r="L18" s="66">
        <f t="shared" si="0"/>
        <v>0.2</v>
      </c>
    </row>
    <row r="19" spans="2:12" ht="12.75">
      <c r="B19" s="4">
        <v>8</v>
      </c>
      <c r="C19" s="19" t="s">
        <v>17</v>
      </c>
      <c r="D19" t="s">
        <v>363</v>
      </c>
      <c r="E19" s="19" t="s">
        <v>66</v>
      </c>
      <c r="F19" s="19">
        <v>12.5</v>
      </c>
      <c r="G19" s="4" t="s">
        <v>67</v>
      </c>
      <c r="H19" s="4" t="s">
        <v>5</v>
      </c>
      <c r="I19" s="4" t="s">
        <v>78</v>
      </c>
      <c r="K19" s="66">
        <v>0.1</v>
      </c>
      <c r="L19" s="66">
        <v>0.11</v>
      </c>
    </row>
    <row r="20" spans="2:12" ht="12.75">
      <c r="B20" s="4">
        <v>4</v>
      </c>
      <c r="C20" s="19" t="s">
        <v>35</v>
      </c>
      <c r="D20" t="s">
        <v>36</v>
      </c>
      <c r="E20" s="19" t="s">
        <v>66</v>
      </c>
      <c r="F20" s="19">
        <v>12.5</v>
      </c>
      <c r="G20" s="4" t="s">
        <v>67</v>
      </c>
      <c r="H20" s="4" t="s">
        <v>5</v>
      </c>
      <c r="I20" s="4" t="s">
        <v>79</v>
      </c>
      <c r="K20" s="66">
        <v>0.1</v>
      </c>
      <c r="L20" s="66">
        <f t="shared" si="0"/>
        <v>0.4</v>
      </c>
    </row>
    <row r="21" spans="1:12" ht="12.75">
      <c r="A21" t="s">
        <v>16</v>
      </c>
      <c r="B21" s="4">
        <v>2</v>
      </c>
      <c r="C21" s="19" t="s">
        <v>37</v>
      </c>
      <c r="D21" t="s">
        <v>270</v>
      </c>
      <c r="E21" s="19" t="s">
        <v>66</v>
      </c>
      <c r="F21" s="19">
        <v>12.5</v>
      </c>
      <c r="G21" s="4" t="s">
        <v>67</v>
      </c>
      <c r="H21" s="4" t="s">
        <v>5</v>
      </c>
      <c r="I21" s="4" t="s">
        <v>80</v>
      </c>
      <c r="K21" s="66">
        <v>0.1</v>
      </c>
      <c r="L21" s="66">
        <f t="shared" si="0"/>
        <v>0.2</v>
      </c>
    </row>
    <row r="22" spans="1:12" ht="12.75">
      <c r="A22" t="s">
        <v>16</v>
      </c>
      <c r="B22" s="4">
        <v>4</v>
      </c>
      <c r="C22" s="19" t="s">
        <v>157</v>
      </c>
      <c r="D22" t="s">
        <v>212</v>
      </c>
      <c r="E22" s="19" t="s">
        <v>66</v>
      </c>
      <c r="F22" s="19">
        <v>12.5</v>
      </c>
      <c r="G22" s="4" t="s">
        <v>67</v>
      </c>
      <c r="H22" s="4" t="s">
        <v>5</v>
      </c>
      <c r="I22" s="4" t="s">
        <v>196</v>
      </c>
      <c r="K22" s="66">
        <v>0.1</v>
      </c>
      <c r="L22" s="66">
        <f>K22*B22</f>
        <v>0.4</v>
      </c>
    </row>
    <row r="23" spans="2:12" ht="12.75">
      <c r="B23" s="4">
        <v>10</v>
      </c>
      <c r="C23" s="19" t="s">
        <v>19</v>
      </c>
      <c r="D23" t="s">
        <v>225</v>
      </c>
      <c r="E23" s="19" t="s">
        <v>66</v>
      </c>
      <c r="F23" s="19">
        <v>12.5</v>
      </c>
      <c r="G23" s="4" t="s">
        <v>67</v>
      </c>
      <c r="H23" s="4" t="s">
        <v>5</v>
      </c>
      <c r="I23" s="4" t="s">
        <v>81</v>
      </c>
      <c r="K23" s="66">
        <v>0.1</v>
      </c>
      <c r="L23" s="66">
        <f>K23*B23</f>
        <v>1</v>
      </c>
    </row>
    <row r="24" spans="2:12" ht="12.75">
      <c r="B24" s="4">
        <v>4</v>
      </c>
      <c r="C24" s="19" t="s">
        <v>215</v>
      </c>
      <c r="D24" t="s">
        <v>219</v>
      </c>
      <c r="E24" s="19" t="s">
        <v>66</v>
      </c>
      <c r="F24" s="19">
        <v>12.5</v>
      </c>
      <c r="G24" s="4" t="s">
        <v>67</v>
      </c>
      <c r="H24" s="4" t="s">
        <v>5</v>
      </c>
      <c r="I24" s="4" t="s">
        <v>234</v>
      </c>
      <c r="K24" s="66">
        <v>0.1</v>
      </c>
      <c r="L24" s="66">
        <f t="shared" si="0"/>
        <v>0.4</v>
      </c>
    </row>
    <row r="25" spans="1:12" ht="12.75">
      <c r="A25" t="s">
        <v>16</v>
      </c>
      <c r="B25" s="4">
        <v>2</v>
      </c>
      <c r="C25" s="19" t="s">
        <v>27</v>
      </c>
      <c r="D25" t="s">
        <v>210</v>
      </c>
      <c r="E25" s="19" t="s">
        <v>66</v>
      </c>
      <c r="F25" s="19">
        <v>12.5</v>
      </c>
      <c r="G25" s="4" t="s">
        <v>67</v>
      </c>
      <c r="H25" s="4" t="s">
        <v>5</v>
      </c>
      <c r="I25" s="4" t="s">
        <v>82</v>
      </c>
      <c r="K25" s="66">
        <v>0.1</v>
      </c>
      <c r="L25" s="66">
        <f t="shared" si="0"/>
        <v>0.2</v>
      </c>
    </row>
    <row r="26" spans="2:12" ht="12.75">
      <c r="B26" s="4">
        <v>2</v>
      </c>
      <c r="C26" s="19" t="s">
        <v>33</v>
      </c>
      <c r="D26" t="s">
        <v>209</v>
      </c>
      <c r="E26" s="19" t="s">
        <v>66</v>
      </c>
      <c r="F26" s="19">
        <v>12.5</v>
      </c>
      <c r="G26" s="4" t="s">
        <v>67</v>
      </c>
      <c r="H26" s="4" t="s">
        <v>5</v>
      </c>
      <c r="I26" s="4" t="s">
        <v>83</v>
      </c>
      <c r="K26" s="66">
        <v>0.1</v>
      </c>
      <c r="L26" s="66">
        <f t="shared" si="0"/>
        <v>0.2</v>
      </c>
    </row>
    <row r="27" spans="2:12" ht="12.75">
      <c r="B27" s="4">
        <v>2</v>
      </c>
      <c r="C27" s="19" t="s">
        <v>226</v>
      </c>
      <c r="D27" t="s">
        <v>34</v>
      </c>
      <c r="E27" s="19" t="s">
        <v>66</v>
      </c>
      <c r="F27" s="19">
        <v>12.5</v>
      </c>
      <c r="G27" s="4" t="s">
        <v>67</v>
      </c>
      <c r="H27" s="4" t="s">
        <v>5</v>
      </c>
      <c r="I27" s="4" t="s">
        <v>235</v>
      </c>
      <c r="K27" s="66">
        <v>0.1</v>
      </c>
      <c r="L27" s="66">
        <f t="shared" si="0"/>
        <v>0.2</v>
      </c>
    </row>
    <row r="28" spans="2:12" ht="12.75">
      <c r="B28" s="4">
        <v>2</v>
      </c>
      <c r="C28" s="19" t="s">
        <v>22</v>
      </c>
      <c r="D28" t="s">
        <v>206</v>
      </c>
      <c r="E28" s="19" t="s">
        <v>66</v>
      </c>
      <c r="F28" s="19">
        <v>12.5</v>
      </c>
      <c r="G28" s="4" t="s">
        <v>67</v>
      </c>
      <c r="H28" s="4" t="s">
        <v>5</v>
      </c>
      <c r="I28" s="4" t="s">
        <v>84</v>
      </c>
      <c r="K28" s="66">
        <v>0.1</v>
      </c>
      <c r="L28" s="66">
        <f t="shared" si="0"/>
        <v>0.2</v>
      </c>
    </row>
    <row r="29" spans="2:12" ht="12.75">
      <c r="B29" s="4">
        <v>12</v>
      </c>
      <c r="C29" s="19" t="s">
        <v>208</v>
      </c>
      <c r="D29" t="s">
        <v>221</v>
      </c>
      <c r="E29" s="19" t="s">
        <v>66</v>
      </c>
      <c r="F29" s="19">
        <v>12.5</v>
      </c>
      <c r="G29" s="4" t="s">
        <v>67</v>
      </c>
      <c r="H29" s="4" t="s">
        <v>5</v>
      </c>
      <c r="I29" s="4" t="s">
        <v>236</v>
      </c>
      <c r="K29" s="66">
        <v>0.1</v>
      </c>
      <c r="L29" s="66">
        <f t="shared" si="0"/>
        <v>1.2000000000000002</v>
      </c>
    </row>
    <row r="30" spans="2:12" ht="12.75">
      <c r="B30" s="4">
        <v>2</v>
      </c>
      <c r="C30" s="19" t="s">
        <v>197</v>
      </c>
      <c r="D30" t="s">
        <v>222</v>
      </c>
      <c r="E30" s="19" t="s">
        <v>66</v>
      </c>
      <c r="F30" s="19">
        <v>12.5</v>
      </c>
      <c r="G30" s="4" t="s">
        <v>67</v>
      </c>
      <c r="H30" s="4" t="s">
        <v>5</v>
      </c>
      <c r="I30" s="4" t="s">
        <v>200</v>
      </c>
      <c r="K30" s="66">
        <v>0.1</v>
      </c>
      <c r="L30" s="66">
        <f t="shared" si="0"/>
        <v>0.2</v>
      </c>
    </row>
    <row r="31" spans="2:12" ht="12.75">
      <c r="B31" s="4">
        <v>4</v>
      </c>
      <c r="C31" s="19" t="s">
        <v>220</v>
      </c>
      <c r="D31" t="s">
        <v>223</v>
      </c>
      <c r="E31" s="19" t="s">
        <v>66</v>
      </c>
      <c r="F31" s="19">
        <v>12.5</v>
      </c>
      <c r="G31" s="4" t="s">
        <v>67</v>
      </c>
      <c r="H31" s="4" t="s">
        <v>5</v>
      </c>
      <c r="I31" s="4" t="s">
        <v>237</v>
      </c>
      <c r="K31" s="66">
        <v>0.1</v>
      </c>
      <c r="L31" s="66">
        <f t="shared" si="0"/>
        <v>0.4</v>
      </c>
    </row>
    <row r="32" spans="2:12" ht="12.75">
      <c r="B32" s="4">
        <v>4</v>
      </c>
      <c r="C32" s="19" t="s">
        <v>211</v>
      </c>
      <c r="D32" t="s">
        <v>24</v>
      </c>
      <c r="E32" s="19" t="s">
        <v>66</v>
      </c>
      <c r="F32" s="19">
        <v>12.5</v>
      </c>
      <c r="G32" s="4" t="s">
        <v>67</v>
      </c>
      <c r="H32" s="4" t="s">
        <v>5</v>
      </c>
      <c r="I32" s="4" t="s">
        <v>238</v>
      </c>
      <c r="K32" s="66">
        <v>0.1</v>
      </c>
      <c r="L32" s="66">
        <f t="shared" si="0"/>
        <v>0.4</v>
      </c>
    </row>
    <row r="33" spans="2:12" ht="12.75">
      <c r="B33" s="4">
        <v>2</v>
      </c>
      <c r="C33" s="19" t="s">
        <v>198</v>
      </c>
      <c r="D33" t="s">
        <v>224</v>
      </c>
      <c r="E33" s="19" t="s">
        <v>66</v>
      </c>
      <c r="F33" s="19">
        <v>12.5</v>
      </c>
      <c r="G33" s="4" t="s">
        <v>67</v>
      </c>
      <c r="H33" s="4" t="s">
        <v>5</v>
      </c>
      <c r="I33" s="4" t="s">
        <v>201</v>
      </c>
      <c r="K33" s="66">
        <v>0.1</v>
      </c>
      <c r="L33" s="66">
        <f>K33*B33</f>
        <v>0.2</v>
      </c>
    </row>
    <row r="34" spans="2:12" ht="12.75">
      <c r="B34" s="7">
        <v>4</v>
      </c>
      <c r="C34" s="7" t="s">
        <v>159</v>
      </c>
      <c r="D34" s="28" t="s">
        <v>230</v>
      </c>
      <c r="E34" s="7" t="s">
        <v>66</v>
      </c>
      <c r="F34" s="7">
        <v>12.5</v>
      </c>
      <c r="G34" s="7" t="s">
        <v>67</v>
      </c>
      <c r="H34" s="7" t="s">
        <v>5</v>
      </c>
      <c r="I34" s="7" t="s">
        <v>161</v>
      </c>
      <c r="J34" s="28"/>
      <c r="K34" s="66">
        <v>0.1</v>
      </c>
      <c r="L34" s="77">
        <f>K34*B34</f>
        <v>0.4</v>
      </c>
    </row>
    <row r="35" spans="2:12" ht="12.75">
      <c r="B35" s="4">
        <f>SUM(B6:B34)</f>
        <v>152</v>
      </c>
      <c r="K35" s="59" t="s">
        <v>64</v>
      </c>
      <c r="L35" s="60">
        <f>SUM(L6:L34)</f>
        <v>13.790000000000001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421875" style="0" customWidth="1"/>
    <col min="3" max="3" width="7.28125" style="0" customWidth="1"/>
    <col min="5" max="5" width="14.140625" style="0" customWidth="1"/>
    <col min="6" max="6" width="8.8515625" style="0" customWidth="1"/>
    <col min="7" max="7" width="15.421875" style="0" customWidth="1"/>
    <col min="8" max="8" width="9.7109375" style="0" customWidth="1"/>
    <col min="9" max="9" width="18.7109375" style="0" customWidth="1"/>
    <col min="10" max="10" width="13.421875" style="30" customWidth="1"/>
    <col min="11" max="11" width="5.57421875" style="0" customWidth="1"/>
    <col min="12" max="12" width="20.57421875" style="0" customWidth="1"/>
    <col min="13" max="14" width="7.7109375" style="4" customWidth="1"/>
    <col min="15" max="15" width="8.57421875" style="4" customWidth="1"/>
    <col min="16" max="16" width="22.28125" style="0" customWidth="1"/>
  </cols>
  <sheetData>
    <row r="2" ht="12.75">
      <c r="K2" s="30" t="s">
        <v>352</v>
      </c>
    </row>
    <row r="3" spans="3:11" ht="12.75">
      <c r="C3" s="6" t="s">
        <v>52</v>
      </c>
      <c r="E3" s="81" t="s">
        <v>376</v>
      </c>
      <c r="K3" s="30" t="s">
        <v>337</v>
      </c>
    </row>
    <row r="4" spans="4:15" ht="12.75">
      <c r="D4" s="38" t="s">
        <v>16</v>
      </c>
      <c r="G4" s="19" t="s">
        <v>16</v>
      </c>
      <c r="H4" s="19" t="s">
        <v>49</v>
      </c>
      <c r="I4" s="38"/>
      <c r="L4" s="4" t="s">
        <v>16</v>
      </c>
      <c r="M4" s="29"/>
      <c r="O4" s="33"/>
    </row>
    <row r="5" spans="3:16" ht="12.75" customHeight="1">
      <c r="C5" s="7" t="s">
        <v>256</v>
      </c>
      <c r="D5" s="39" t="s">
        <v>0</v>
      </c>
      <c r="E5" s="9" t="s">
        <v>351</v>
      </c>
      <c r="F5" s="9" t="s">
        <v>167</v>
      </c>
      <c r="G5" s="10" t="s">
        <v>174</v>
      </c>
      <c r="H5" s="10" t="s">
        <v>168</v>
      </c>
      <c r="I5" s="37" t="s">
        <v>1</v>
      </c>
      <c r="J5" s="9" t="s">
        <v>169</v>
      </c>
      <c r="K5" s="8" t="s">
        <v>16</v>
      </c>
      <c r="L5" s="9" t="s">
        <v>2</v>
      </c>
      <c r="M5" s="31" t="s">
        <v>3</v>
      </c>
      <c r="N5" s="11" t="s">
        <v>50</v>
      </c>
      <c r="O5" s="31"/>
      <c r="P5" s="21"/>
    </row>
    <row r="6" spans="3:16" ht="12.75" customHeight="1">
      <c r="C6" s="1">
        <v>8</v>
      </c>
      <c r="D6" s="43" t="s">
        <v>53</v>
      </c>
      <c r="E6" s="5" t="s">
        <v>11</v>
      </c>
      <c r="F6" s="5" t="s">
        <v>170</v>
      </c>
      <c r="G6" s="20" t="s">
        <v>173</v>
      </c>
      <c r="H6" s="20">
        <v>5</v>
      </c>
      <c r="I6" s="40" t="s">
        <v>46</v>
      </c>
      <c r="J6" s="30" t="s">
        <v>177</v>
      </c>
      <c r="K6" s="1" t="s">
        <v>5</v>
      </c>
      <c r="L6" s="3" t="s">
        <v>44</v>
      </c>
      <c r="M6" s="32">
        <v>0.3</v>
      </c>
      <c r="N6" s="12">
        <f aca="true" t="shared" si="0" ref="N6:N19">M6*C6</f>
        <v>2.4</v>
      </c>
      <c r="O6" s="34"/>
      <c r="P6" s="44"/>
    </row>
    <row r="7" spans="3:16" ht="12.75" customHeight="1">
      <c r="C7" s="1">
        <v>18</v>
      </c>
      <c r="D7" s="43" t="s">
        <v>54</v>
      </c>
      <c r="E7" s="5" t="s">
        <v>15</v>
      </c>
      <c r="F7" s="5" t="s">
        <v>170</v>
      </c>
      <c r="G7" s="20" t="s">
        <v>173</v>
      </c>
      <c r="H7" s="20">
        <v>5</v>
      </c>
      <c r="I7" s="40" t="s">
        <v>46</v>
      </c>
      <c r="J7" s="30" t="s">
        <v>177</v>
      </c>
      <c r="K7" s="1" t="s">
        <v>5</v>
      </c>
      <c r="L7" s="3" t="s">
        <v>45</v>
      </c>
      <c r="M7" s="32">
        <v>0.22</v>
      </c>
      <c r="N7" s="12">
        <f t="shared" si="0"/>
        <v>3.96</v>
      </c>
      <c r="O7" s="34"/>
      <c r="P7" s="44"/>
    </row>
    <row r="8" spans="3:16" ht="12.75" customHeight="1">
      <c r="C8" s="1">
        <v>46</v>
      </c>
      <c r="D8" s="43" t="s">
        <v>55</v>
      </c>
      <c r="E8" s="5" t="s">
        <v>48</v>
      </c>
      <c r="F8" s="5" t="s">
        <v>170</v>
      </c>
      <c r="G8" s="20" t="s">
        <v>173</v>
      </c>
      <c r="H8" s="20">
        <v>5</v>
      </c>
      <c r="I8" s="40" t="s">
        <v>46</v>
      </c>
      <c r="J8" s="50" t="s">
        <v>185</v>
      </c>
      <c r="K8" s="1" t="s">
        <v>5</v>
      </c>
      <c r="L8" s="36" t="s">
        <v>186</v>
      </c>
      <c r="M8" s="32">
        <v>0.46</v>
      </c>
      <c r="N8" s="12">
        <f t="shared" si="0"/>
        <v>21.16</v>
      </c>
      <c r="O8" s="34"/>
      <c r="P8" s="44"/>
    </row>
    <row r="9" spans="3:16" ht="12.75" customHeight="1">
      <c r="C9" s="1">
        <v>2</v>
      </c>
      <c r="D9" s="43" t="s">
        <v>241</v>
      </c>
      <c r="E9" s="5" t="s">
        <v>242</v>
      </c>
      <c r="F9" s="5" t="s">
        <v>171</v>
      </c>
      <c r="G9" s="20" t="s">
        <v>175</v>
      </c>
      <c r="H9" s="20">
        <v>5</v>
      </c>
      <c r="I9" s="40" t="s">
        <v>86</v>
      </c>
      <c r="J9" s="50" t="s">
        <v>248</v>
      </c>
      <c r="K9" s="1" t="s">
        <v>4</v>
      </c>
      <c r="L9" s="62" t="s">
        <v>247</v>
      </c>
      <c r="M9" s="64">
        <v>2.33</v>
      </c>
      <c r="N9" s="12">
        <f t="shared" si="0"/>
        <v>4.66</v>
      </c>
      <c r="O9" s="34"/>
      <c r="P9" s="46"/>
    </row>
    <row r="10" spans="3:16" ht="12.75" customHeight="1">
      <c r="C10" s="1">
        <v>20</v>
      </c>
      <c r="D10" s="43" t="s">
        <v>55</v>
      </c>
      <c r="E10" s="5" t="s">
        <v>240</v>
      </c>
      <c r="F10" s="5" t="s">
        <v>171</v>
      </c>
      <c r="G10" s="20" t="s">
        <v>175</v>
      </c>
      <c r="H10" s="20">
        <v>5</v>
      </c>
      <c r="I10" s="40" t="s">
        <v>251</v>
      </c>
      <c r="J10" s="50" t="s">
        <v>249</v>
      </c>
      <c r="K10" s="1" t="s">
        <v>4</v>
      </c>
      <c r="L10" s="62" t="s">
        <v>250</v>
      </c>
      <c r="M10" s="64">
        <v>0.56</v>
      </c>
      <c r="N10" s="12">
        <f t="shared" si="0"/>
        <v>11.200000000000001</v>
      </c>
      <c r="O10" s="34"/>
      <c r="P10" s="46"/>
    </row>
    <row r="11" spans="3:16" ht="12.75" customHeight="1">
      <c r="C11" s="1">
        <v>2</v>
      </c>
      <c r="D11" s="43" t="s">
        <v>243</v>
      </c>
      <c r="E11" s="5" t="s">
        <v>244</v>
      </c>
      <c r="F11" s="5" t="s">
        <v>171</v>
      </c>
      <c r="G11" s="20" t="s">
        <v>175</v>
      </c>
      <c r="H11" s="20">
        <v>5</v>
      </c>
      <c r="I11" s="40" t="s">
        <v>251</v>
      </c>
      <c r="J11" s="30" t="s">
        <v>182</v>
      </c>
      <c r="K11" s="1" t="s">
        <v>4</v>
      </c>
      <c r="L11" s="63" t="s">
        <v>252</v>
      </c>
      <c r="M11" s="32">
        <v>0.78</v>
      </c>
      <c r="N11" s="12">
        <f t="shared" si="0"/>
        <v>1.56</v>
      </c>
      <c r="O11" s="34"/>
      <c r="P11" s="45"/>
    </row>
    <row r="12" spans="3:16" ht="12.75" customHeight="1">
      <c r="C12" s="1">
        <v>34</v>
      </c>
      <c r="D12" s="43" t="s">
        <v>56</v>
      </c>
      <c r="E12" s="5" t="s">
        <v>353</v>
      </c>
      <c r="F12" s="5" t="s">
        <v>171</v>
      </c>
      <c r="G12" s="20" t="s">
        <v>175</v>
      </c>
      <c r="H12" s="20">
        <v>5</v>
      </c>
      <c r="I12" s="40" t="s">
        <v>86</v>
      </c>
      <c r="J12" s="30" t="s">
        <v>178</v>
      </c>
      <c r="K12" s="1" t="s">
        <v>4</v>
      </c>
      <c r="L12" s="3" t="s">
        <v>7</v>
      </c>
      <c r="M12" s="32">
        <v>0.29</v>
      </c>
      <c r="N12" s="15">
        <f t="shared" si="0"/>
        <v>9.86</v>
      </c>
      <c r="O12" s="35"/>
      <c r="P12" s="44"/>
    </row>
    <row r="13" spans="3:16" ht="12.75" customHeight="1">
      <c r="C13" s="1">
        <v>6</v>
      </c>
      <c r="D13" s="43" t="s">
        <v>57</v>
      </c>
      <c r="E13" s="5" t="s">
        <v>246</v>
      </c>
      <c r="F13" s="5" t="s">
        <v>171</v>
      </c>
      <c r="G13" s="20" t="s">
        <v>175</v>
      </c>
      <c r="H13" s="20">
        <v>5</v>
      </c>
      <c r="I13" s="41" t="s">
        <v>87</v>
      </c>
      <c r="J13" s="30" t="s">
        <v>179</v>
      </c>
      <c r="K13" s="1" t="s">
        <v>4</v>
      </c>
      <c r="L13" s="3" t="s">
        <v>8</v>
      </c>
      <c r="M13" s="32">
        <v>3.54</v>
      </c>
      <c r="N13" s="12">
        <f t="shared" si="0"/>
        <v>21.240000000000002</v>
      </c>
      <c r="O13" s="34"/>
      <c r="P13" s="44"/>
    </row>
    <row r="14" spans="1:16" ht="12.75" customHeight="1">
      <c r="A14" t="s">
        <v>16</v>
      </c>
      <c r="C14" s="1">
        <v>2</v>
      </c>
      <c r="D14" s="43" t="s">
        <v>58</v>
      </c>
      <c r="E14" s="5" t="s">
        <v>245</v>
      </c>
      <c r="F14" s="5" t="s">
        <v>171</v>
      </c>
      <c r="G14" s="20" t="s">
        <v>175</v>
      </c>
      <c r="H14" s="20">
        <v>5</v>
      </c>
      <c r="I14" s="40" t="s">
        <v>6</v>
      </c>
      <c r="J14" s="30" t="s">
        <v>180</v>
      </c>
      <c r="K14" s="1" t="s">
        <v>4</v>
      </c>
      <c r="L14" s="3" t="s">
        <v>47</v>
      </c>
      <c r="M14" s="32">
        <v>1.22</v>
      </c>
      <c r="N14" s="12">
        <f t="shared" si="0"/>
        <v>2.44</v>
      </c>
      <c r="O14" s="34"/>
      <c r="P14" s="21"/>
    </row>
    <row r="15" spans="3:16" ht="12.75" customHeight="1">
      <c r="C15" s="1">
        <v>0</v>
      </c>
      <c r="D15" s="43" t="s">
        <v>59</v>
      </c>
      <c r="E15" s="5" t="s">
        <v>239</v>
      </c>
      <c r="F15" s="5" t="s">
        <v>171</v>
      </c>
      <c r="G15" s="20" t="s">
        <v>175</v>
      </c>
      <c r="H15" s="20">
        <v>15</v>
      </c>
      <c r="I15" s="41" t="s">
        <v>87</v>
      </c>
      <c r="J15" s="30" t="s">
        <v>179</v>
      </c>
      <c r="K15" s="1" t="s">
        <v>4</v>
      </c>
      <c r="L15" s="3" t="s">
        <v>9</v>
      </c>
      <c r="M15" s="32">
        <v>4.3</v>
      </c>
      <c r="N15" s="12">
        <f t="shared" si="0"/>
        <v>0</v>
      </c>
      <c r="O15" s="34"/>
      <c r="P15" s="44"/>
    </row>
    <row r="16" spans="3:16" ht="12.75" customHeight="1">
      <c r="C16" s="1">
        <v>4</v>
      </c>
      <c r="D16" s="43" t="s">
        <v>59</v>
      </c>
      <c r="E16" s="5" t="s">
        <v>239</v>
      </c>
      <c r="F16" s="5" t="s">
        <v>171</v>
      </c>
      <c r="G16" s="20" t="s">
        <v>175</v>
      </c>
      <c r="H16" s="20">
        <v>5</v>
      </c>
      <c r="I16" s="40" t="s">
        <v>166</v>
      </c>
      <c r="J16" s="30" t="s">
        <v>181</v>
      </c>
      <c r="K16" s="1" t="s">
        <v>5</v>
      </c>
      <c r="L16" s="36" t="s">
        <v>165</v>
      </c>
      <c r="M16" s="32">
        <v>0.47</v>
      </c>
      <c r="N16" s="15">
        <f t="shared" si="0"/>
        <v>1.88</v>
      </c>
      <c r="O16" s="34"/>
      <c r="P16" s="46"/>
    </row>
    <row r="17" spans="1:256" ht="12.75" customHeight="1">
      <c r="A17" s="3"/>
      <c r="B17" s="3"/>
      <c r="C17" s="1">
        <v>6</v>
      </c>
      <c r="D17" s="43" t="s">
        <v>60</v>
      </c>
      <c r="E17" s="5" t="s">
        <v>12</v>
      </c>
      <c r="F17" s="5" t="s">
        <v>172</v>
      </c>
      <c r="G17" s="20" t="s">
        <v>183</v>
      </c>
      <c r="H17" s="1">
        <v>15</v>
      </c>
      <c r="I17" s="3" t="s">
        <v>253</v>
      </c>
      <c r="J17" s="30" t="s">
        <v>254</v>
      </c>
      <c r="K17" s="1" t="s">
        <v>5</v>
      </c>
      <c r="L17" s="3" t="s">
        <v>255</v>
      </c>
      <c r="M17" s="43">
        <v>3.88</v>
      </c>
      <c r="N17" s="12">
        <f t="shared" si="0"/>
        <v>23.28</v>
      </c>
      <c r="O17" s="4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.75" customHeight="1">
      <c r="A18" s="3"/>
      <c r="B18" s="3"/>
      <c r="C18" s="1">
        <v>0</v>
      </c>
      <c r="D18" s="43" t="s">
        <v>60</v>
      </c>
      <c r="E18" s="5" t="s">
        <v>12</v>
      </c>
      <c r="F18" s="5" t="s">
        <v>172</v>
      </c>
      <c r="G18" s="20" t="s">
        <v>183</v>
      </c>
      <c r="H18" s="1">
        <v>22.5</v>
      </c>
      <c r="I18" s="3" t="s">
        <v>253</v>
      </c>
      <c r="J18" s="30" t="s">
        <v>254</v>
      </c>
      <c r="K18" s="1" t="s">
        <v>5</v>
      </c>
      <c r="L18" s="3" t="s">
        <v>368</v>
      </c>
      <c r="M18" s="43">
        <v>4.15</v>
      </c>
      <c r="N18" s="12">
        <f t="shared" si="0"/>
        <v>0</v>
      </c>
      <c r="O18" s="4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3:16" ht="12.75" customHeight="1">
      <c r="C19" s="67">
        <v>4</v>
      </c>
      <c r="D19" s="39" t="s">
        <v>61</v>
      </c>
      <c r="E19" s="9" t="s">
        <v>13</v>
      </c>
      <c r="F19" s="9" t="s">
        <v>172</v>
      </c>
      <c r="G19" s="10" t="s">
        <v>176</v>
      </c>
      <c r="H19" s="10">
        <v>7.5</v>
      </c>
      <c r="I19" s="73" t="s">
        <v>85</v>
      </c>
      <c r="J19" s="71" t="s">
        <v>184</v>
      </c>
      <c r="K19" s="8" t="s">
        <v>5</v>
      </c>
      <c r="L19" s="74" t="s">
        <v>10</v>
      </c>
      <c r="M19" s="31">
        <v>1.91</v>
      </c>
      <c r="N19" s="11">
        <f t="shared" si="0"/>
        <v>7.64</v>
      </c>
      <c r="O19" s="75"/>
      <c r="P19" s="44"/>
    </row>
    <row r="20" spans="3:16" ht="12.75" customHeight="1">
      <c r="C20" s="1">
        <f>SUM(C6:C19)</f>
        <v>152</v>
      </c>
      <c r="D20" s="21"/>
      <c r="E20" s="49" t="s">
        <v>16</v>
      </c>
      <c r="F20" s="5"/>
      <c r="G20" s="20"/>
      <c r="H20" s="20"/>
      <c r="I20" s="51"/>
      <c r="K20" s="1"/>
      <c r="L20" s="3"/>
      <c r="M20" s="55" t="s">
        <v>52</v>
      </c>
      <c r="N20" s="60">
        <f>SUM(N6:N19)</f>
        <v>111.28</v>
      </c>
      <c r="O20" s="34"/>
      <c r="P20" s="44"/>
    </row>
    <row r="21" spans="3:16" ht="12.75" customHeight="1">
      <c r="C21" s="1"/>
      <c r="D21" s="21"/>
      <c r="E21" s="5"/>
      <c r="F21" s="5"/>
      <c r="G21" s="20"/>
      <c r="H21" s="20"/>
      <c r="I21" s="51"/>
      <c r="K21" s="1"/>
      <c r="L21" s="3"/>
      <c r="M21" s="17"/>
      <c r="N21" s="17"/>
      <c r="O21" s="52"/>
      <c r="P21" s="44"/>
    </row>
    <row r="22" spans="3:16" ht="12.75" customHeight="1">
      <c r="C22" s="1"/>
      <c r="D22" s="65"/>
      <c r="F22" s="5"/>
      <c r="G22" s="20"/>
      <c r="H22" s="20"/>
      <c r="I22" s="51"/>
      <c r="K22" s="1"/>
      <c r="L22" s="3"/>
      <c r="M22" s="17"/>
      <c r="N22" s="17"/>
      <c r="O22" s="52"/>
      <c r="P22" s="44"/>
    </row>
    <row r="23" spans="3:16" ht="12.75" customHeight="1">
      <c r="C23" s="1"/>
      <c r="D23" s="42"/>
      <c r="E23" s="49"/>
      <c r="F23" s="5"/>
      <c r="G23" s="20"/>
      <c r="H23" s="20"/>
      <c r="I23" s="51"/>
      <c r="K23" s="1"/>
      <c r="L23" s="3"/>
      <c r="M23" s="17"/>
      <c r="N23" s="17"/>
      <c r="O23" s="52"/>
      <c r="P23" s="44"/>
    </row>
    <row r="24" spans="3:16" ht="12.75" customHeight="1">
      <c r="C24" s="1"/>
      <c r="D24" s="42"/>
      <c r="E24" s="49"/>
      <c r="F24" s="5"/>
      <c r="G24" s="20"/>
      <c r="H24" s="20"/>
      <c r="I24" s="51"/>
      <c r="K24" s="1"/>
      <c r="L24" s="3"/>
      <c r="M24" s="17"/>
      <c r="N24" s="17"/>
      <c r="O24" s="52"/>
      <c r="P24" s="44"/>
    </row>
    <row r="25" spans="4:15" ht="12.75">
      <c r="D25" s="65"/>
      <c r="E25" s="42"/>
      <c r="O25" s="53"/>
    </row>
    <row r="26" spans="4:5" ht="12.75">
      <c r="D26" s="42"/>
      <c r="E26" s="42"/>
    </row>
    <row r="27" spans="4:5" ht="12.75">
      <c r="D27" s="21"/>
      <c r="E27" s="49"/>
    </row>
    <row r="28" spans="4:5" ht="12.75">
      <c r="D28" s="21"/>
      <c r="E28" s="49"/>
    </row>
    <row r="29" spans="4:5" ht="12.75">
      <c r="D29" s="21"/>
      <c r="E29" s="49"/>
    </row>
    <row r="30" spans="4:5" ht="12.75">
      <c r="D30" s="21"/>
      <c r="E30" s="49"/>
    </row>
    <row r="31" spans="4:5" ht="12.75">
      <c r="D31" s="21"/>
      <c r="E31" s="49"/>
    </row>
    <row r="32" spans="4:5" ht="12.75">
      <c r="D32" s="21"/>
      <c r="E32" s="49"/>
    </row>
    <row r="33" spans="4:5" ht="12.75">
      <c r="D33" s="21"/>
      <c r="E33" s="49"/>
    </row>
    <row r="34" spans="4:13" ht="12.75">
      <c r="D34" s="19"/>
      <c r="E34" s="42"/>
      <c r="M34"/>
    </row>
    <row r="35" spans="3:15" ht="12.75" customHeight="1">
      <c r="C35" s="47"/>
      <c r="D35" s="19"/>
      <c r="E35" s="42"/>
      <c r="F35" s="48"/>
      <c r="G35" s="19"/>
      <c r="H35" s="20"/>
      <c r="I35" s="49"/>
      <c r="J35" s="50"/>
      <c r="K35" s="21"/>
      <c r="L35" s="49"/>
      <c r="M35" s="17"/>
      <c r="N35" s="17"/>
      <c r="O35" s="20"/>
    </row>
    <row r="36" spans="3:15" ht="12.75">
      <c r="C36" s="42"/>
      <c r="D36" s="19"/>
      <c r="E36" s="42"/>
      <c r="F36" s="42"/>
      <c r="G36" s="20"/>
      <c r="H36" s="20"/>
      <c r="I36" s="42"/>
      <c r="J36" s="49"/>
      <c r="K36" s="42"/>
      <c r="L36" s="19"/>
      <c r="M36" s="19"/>
      <c r="N36" s="19"/>
      <c r="O36" s="19"/>
    </row>
    <row r="37" spans="4:12" ht="12.75">
      <c r="D37" s="4"/>
      <c r="G37" s="2"/>
      <c r="H37" s="2"/>
      <c r="J37" s="5"/>
      <c r="L37" s="4"/>
    </row>
    <row r="38" spans="4:12" ht="12.75">
      <c r="D38" s="4"/>
      <c r="G38" s="2"/>
      <c r="H38" s="2"/>
      <c r="J38" s="5"/>
      <c r="L38" s="4"/>
    </row>
    <row r="39" spans="4:12" ht="12.75">
      <c r="D39" s="4"/>
      <c r="G39" s="2"/>
      <c r="H39" s="2"/>
      <c r="J39" s="5"/>
      <c r="L39" s="4"/>
    </row>
    <row r="40" spans="4:12" ht="12.75">
      <c r="D40" s="4"/>
      <c r="G40" s="2"/>
      <c r="H40" s="2"/>
      <c r="J40" s="5"/>
      <c r="L40" s="4"/>
    </row>
    <row r="41" spans="4:12" ht="12.75">
      <c r="D41" s="4"/>
      <c r="G41" s="2"/>
      <c r="H41" s="2"/>
      <c r="J41" s="5"/>
      <c r="L41" s="4"/>
    </row>
    <row r="42" spans="4:12" ht="12.75">
      <c r="D42" s="4"/>
      <c r="G42" s="2"/>
      <c r="H42" s="2"/>
      <c r="J42" s="5"/>
      <c r="L42" s="4"/>
    </row>
    <row r="43" spans="4:12" ht="12.75">
      <c r="D43" s="4"/>
      <c r="G43" s="2"/>
      <c r="H43" s="2"/>
      <c r="J43" s="5"/>
      <c r="L43" s="4"/>
    </row>
    <row r="44" spans="4:12" ht="12.75">
      <c r="D44" s="4"/>
      <c r="G44" s="2"/>
      <c r="H44" s="2"/>
      <c r="J44" s="5"/>
      <c r="L44" s="4"/>
    </row>
  </sheetData>
  <sheetProtection/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7.28125" style="4" customWidth="1"/>
    <col min="3" max="3" width="22.00390625" style="4" customWidth="1"/>
    <col min="4" max="4" width="11.28125" style="4" customWidth="1"/>
    <col min="5" max="5" width="15.140625" style="0" customWidth="1"/>
    <col min="6" max="6" width="18.140625" style="4" customWidth="1"/>
    <col min="7" max="7" width="6.00390625" style="0" customWidth="1"/>
    <col min="8" max="8" width="22.57421875" style="4" customWidth="1"/>
    <col min="9" max="9" width="8.140625" style="4" customWidth="1"/>
    <col min="10" max="10" width="11.140625" style="4" customWidth="1"/>
  </cols>
  <sheetData>
    <row r="2" ht="12.75">
      <c r="G2" s="5" t="s">
        <v>126</v>
      </c>
    </row>
    <row r="3" spans="3:7" ht="12.75">
      <c r="C3" s="82" t="s">
        <v>376</v>
      </c>
      <c r="G3" s="5" t="s">
        <v>127</v>
      </c>
    </row>
    <row r="4" ht="12.75">
      <c r="G4" t="s">
        <v>205</v>
      </c>
    </row>
    <row r="6" spans="2:10" ht="12.75" customHeight="1">
      <c r="B6" s="7" t="s">
        <v>256</v>
      </c>
      <c r="C6" s="10" t="s">
        <v>144</v>
      </c>
      <c r="D6" s="8" t="s">
        <v>0</v>
      </c>
      <c r="E6" s="8" t="s">
        <v>51</v>
      </c>
      <c r="F6" s="8" t="s">
        <v>1</v>
      </c>
      <c r="G6" s="8"/>
      <c r="H6" s="8" t="s">
        <v>2</v>
      </c>
      <c r="I6" s="11" t="s">
        <v>3</v>
      </c>
      <c r="J6" s="11" t="s">
        <v>50</v>
      </c>
    </row>
    <row r="7" spans="3:10" ht="12.75" customHeight="1">
      <c r="C7" s="2"/>
      <c r="D7" s="1"/>
      <c r="E7" s="1"/>
      <c r="F7" s="1"/>
      <c r="G7" s="1"/>
      <c r="H7" s="1"/>
      <c r="I7" s="12"/>
      <c r="J7" s="12"/>
    </row>
    <row r="8" spans="2:10" ht="12.75" customHeight="1">
      <c r="B8" s="4">
        <v>4</v>
      </c>
      <c r="C8" s="2" t="s">
        <v>38</v>
      </c>
      <c r="D8" s="1" t="s">
        <v>39</v>
      </c>
      <c r="E8" s="1" t="s">
        <v>128</v>
      </c>
      <c r="F8" s="1" t="s">
        <v>91</v>
      </c>
      <c r="G8" s="1" t="s">
        <v>5</v>
      </c>
      <c r="H8" s="1" t="s">
        <v>92</v>
      </c>
      <c r="I8" s="12">
        <v>0.48</v>
      </c>
      <c r="J8" s="12">
        <f aca="true" t="shared" si="0" ref="J8:J21">I8*B8</f>
        <v>1.92</v>
      </c>
    </row>
    <row r="9" spans="2:10" ht="12.75" customHeight="1">
      <c r="B9" s="4">
        <v>24</v>
      </c>
      <c r="C9" s="2" t="s">
        <v>94</v>
      </c>
      <c r="D9" s="1" t="s">
        <v>93</v>
      </c>
      <c r="E9" s="1" t="s">
        <v>129</v>
      </c>
      <c r="F9" s="1" t="s">
        <v>95</v>
      </c>
      <c r="G9" s="1" t="s">
        <v>5</v>
      </c>
      <c r="H9" s="1" t="s">
        <v>96</v>
      </c>
      <c r="I9" s="12">
        <v>3.3</v>
      </c>
      <c r="J9" s="12">
        <f t="shared" si="0"/>
        <v>79.19999999999999</v>
      </c>
    </row>
    <row r="10" spans="2:10" ht="12.75" customHeight="1">
      <c r="B10" s="4">
        <v>0</v>
      </c>
      <c r="C10" s="2" t="s">
        <v>94</v>
      </c>
      <c r="D10" s="1" t="s">
        <v>131</v>
      </c>
      <c r="E10" s="1" t="s">
        <v>129</v>
      </c>
      <c r="F10" s="1" t="s">
        <v>132</v>
      </c>
      <c r="G10" s="1" t="s">
        <v>5</v>
      </c>
      <c r="H10" s="78" t="s">
        <v>371</v>
      </c>
      <c r="I10" s="12">
        <v>2.77</v>
      </c>
      <c r="J10" s="12">
        <f t="shared" si="0"/>
        <v>0</v>
      </c>
    </row>
    <row r="11" spans="2:10" ht="12.75" customHeight="1">
      <c r="B11" s="4">
        <v>24</v>
      </c>
      <c r="C11" s="1" t="s">
        <v>130</v>
      </c>
      <c r="D11" s="2" t="s">
        <v>97</v>
      </c>
      <c r="E11" s="1" t="s">
        <v>129</v>
      </c>
      <c r="F11" s="1" t="s">
        <v>98</v>
      </c>
      <c r="G11" s="1" t="s">
        <v>5</v>
      </c>
      <c r="H11" s="1" t="s">
        <v>99</v>
      </c>
      <c r="I11" s="12">
        <v>0.15</v>
      </c>
      <c r="J11" s="12">
        <f t="shared" si="0"/>
        <v>3.5999999999999996</v>
      </c>
    </row>
    <row r="12" spans="2:10" ht="12.75" customHeight="1">
      <c r="B12" s="4">
        <v>0</v>
      </c>
      <c r="C12" s="2" t="s">
        <v>101</v>
      </c>
      <c r="D12" s="1" t="s">
        <v>100</v>
      </c>
      <c r="E12" s="1" t="s">
        <v>133</v>
      </c>
      <c r="F12" s="1" t="s">
        <v>102</v>
      </c>
      <c r="G12" s="1" t="s">
        <v>4</v>
      </c>
      <c r="H12" s="1" t="s">
        <v>103</v>
      </c>
      <c r="I12" s="12">
        <v>0.75</v>
      </c>
      <c r="J12" s="12">
        <f t="shared" si="0"/>
        <v>0</v>
      </c>
    </row>
    <row r="13" spans="2:10" ht="12.75" customHeight="1">
      <c r="B13" s="4">
        <v>10</v>
      </c>
      <c r="C13" s="2" t="s">
        <v>101</v>
      </c>
      <c r="D13" s="1" t="s">
        <v>100</v>
      </c>
      <c r="E13" s="1" t="s">
        <v>133</v>
      </c>
      <c r="F13" s="1" t="s">
        <v>104</v>
      </c>
      <c r="G13" s="1" t="s">
        <v>5</v>
      </c>
      <c r="H13" s="1" t="s">
        <v>105</v>
      </c>
      <c r="I13" s="12">
        <v>0.96</v>
      </c>
      <c r="J13" s="12">
        <f t="shared" si="0"/>
        <v>9.6</v>
      </c>
    </row>
    <row r="14" spans="2:10" ht="12.75" customHeight="1">
      <c r="B14" s="4">
        <v>0</v>
      </c>
      <c r="C14" s="2" t="s">
        <v>101</v>
      </c>
      <c r="D14" s="1" t="s">
        <v>100</v>
      </c>
      <c r="E14" s="1" t="s">
        <v>133</v>
      </c>
      <c r="F14" s="29" t="s">
        <v>195</v>
      </c>
      <c r="G14" s="19" t="s">
        <v>4</v>
      </c>
      <c r="H14" s="4" t="s">
        <v>194</v>
      </c>
      <c r="I14" s="4">
        <v>1.01</v>
      </c>
      <c r="J14" s="15">
        <f t="shared" si="0"/>
        <v>0</v>
      </c>
    </row>
    <row r="15" spans="2:10" ht="12.75" customHeight="1">
      <c r="B15" s="4">
        <v>0</v>
      </c>
      <c r="C15" s="2" t="s">
        <v>139</v>
      </c>
      <c r="D15" s="1" t="s">
        <v>138</v>
      </c>
      <c r="E15" s="1" t="s">
        <v>140</v>
      </c>
      <c r="F15" s="1" t="s">
        <v>142</v>
      </c>
      <c r="G15" s="1" t="s">
        <v>4</v>
      </c>
      <c r="H15" s="1" t="s">
        <v>141</v>
      </c>
      <c r="I15" s="12">
        <v>2.78</v>
      </c>
      <c r="J15" s="12">
        <f t="shared" si="0"/>
        <v>0</v>
      </c>
    </row>
    <row r="16" spans="2:10" ht="12.75" customHeight="1">
      <c r="B16" s="4">
        <v>2</v>
      </c>
      <c r="C16" s="4" t="s">
        <v>145</v>
      </c>
      <c r="D16" s="2" t="s">
        <v>106</v>
      </c>
      <c r="E16" s="1" t="s">
        <v>43</v>
      </c>
      <c r="F16" s="26" t="s">
        <v>373</v>
      </c>
      <c r="G16" s="26" t="s">
        <v>5</v>
      </c>
      <c r="H16" s="78" t="s">
        <v>372</v>
      </c>
      <c r="I16" s="12">
        <v>0.96</v>
      </c>
      <c r="J16" s="12">
        <f t="shared" si="0"/>
        <v>1.92</v>
      </c>
    </row>
    <row r="17" spans="2:10" ht="12.75" customHeight="1">
      <c r="B17" s="4">
        <v>4</v>
      </c>
      <c r="C17" s="2" t="s">
        <v>111</v>
      </c>
      <c r="D17" s="1" t="s">
        <v>42</v>
      </c>
      <c r="E17" s="1" t="s">
        <v>41</v>
      </c>
      <c r="F17" s="1" t="s">
        <v>370</v>
      </c>
      <c r="G17" s="1" t="s">
        <v>5</v>
      </c>
      <c r="H17" s="1" t="s">
        <v>369</v>
      </c>
      <c r="I17" s="12">
        <v>0.46</v>
      </c>
      <c r="J17" s="12">
        <f t="shared" si="0"/>
        <v>1.84</v>
      </c>
    </row>
    <row r="18" spans="2:10" ht="12.75" customHeight="1">
      <c r="B18" s="4">
        <v>0</v>
      </c>
      <c r="C18" s="2" t="s">
        <v>113</v>
      </c>
      <c r="D18" s="1" t="s">
        <v>112</v>
      </c>
      <c r="E18" s="1" t="s">
        <v>136</v>
      </c>
      <c r="F18" s="1" t="s">
        <v>354</v>
      </c>
      <c r="G18" s="1" t="s">
        <v>5</v>
      </c>
      <c r="H18" s="1" t="s">
        <v>114</v>
      </c>
      <c r="I18" s="12">
        <v>13.13</v>
      </c>
      <c r="J18" s="12">
        <f t="shared" si="0"/>
        <v>0</v>
      </c>
    </row>
    <row r="19" spans="2:10" ht="12.75" customHeight="1">
      <c r="B19" s="4">
        <v>4</v>
      </c>
      <c r="C19" s="2" t="s">
        <v>113</v>
      </c>
      <c r="D19" s="1" t="s">
        <v>112</v>
      </c>
      <c r="E19" s="1" t="s">
        <v>136</v>
      </c>
      <c r="F19" s="1" t="s">
        <v>361</v>
      </c>
      <c r="G19" s="1" t="s">
        <v>5</v>
      </c>
      <c r="H19" s="4" t="s">
        <v>360</v>
      </c>
      <c r="I19" s="12">
        <v>1.02</v>
      </c>
      <c r="J19" s="12">
        <f t="shared" si="0"/>
        <v>4.08</v>
      </c>
    </row>
    <row r="20" spans="2:10" ht="12.75" customHeight="1">
      <c r="B20" s="4">
        <v>2</v>
      </c>
      <c r="C20" s="2" t="s">
        <v>189</v>
      </c>
      <c r="D20" s="1" t="s">
        <v>190</v>
      </c>
      <c r="E20" s="1"/>
      <c r="F20" s="1" t="s">
        <v>191</v>
      </c>
      <c r="G20" s="1" t="s">
        <v>355</v>
      </c>
      <c r="H20" s="1" t="s">
        <v>192</v>
      </c>
      <c r="I20" s="12">
        <v>25</v>
      </c>
      <c r="J20" s="15">
        <f t="shared" si="0"/>
        <v>50</v>
      </c>
    </row>
    <row r="21" spans="2:10" ht="12.75" customHeight="1">
      <c r="B21" s="19">
        <v>12</v>
      </c>
      <c r="C21" s="20" t="s">
        <v>147</v>
      </c>
      <c r="D21" s="21" t="s">
        <v>118</v>
      </c>
      <c r="E21" s="21" t="s">
        <v>148</v>
      </c>
      <c r="F21" s="21" t="s">
        <v>119</v>
      </c>
      <c r="G21" s="21" t="s">
        <v>5</v>
      </c>
      <c r="H21" s="21" t="s">
        <v>120</v>
      </c>
      <c r="I21" s="17">
        <v>0.41</v>
      </c>
      <c r="J21" s="17">
        <f t="shared" si="0"/>
        <v>4.92</v>
      </c>
    </row>
    <row r="22" spans="2:10" ht="12.75" customHeight="1">
      <c r="B22" s="7"/>
      <c r="C22" s="7"/>
      <c r="D22" s="7"/>
      <c r="E22" s="28"/>
      <c r="F22" s="7"/>
      <c r="G22" s="28"/>
      <c r="H22" s="7"/>
      <c r="I22" s="7"/>
      <c r="J22" s="7"/>
    </row>
    <row r="23" spans="2:10" ht="12.75" customHeight="1">
      <c r="B23" s="19">
        <f>SUM(B8:B21)</f>
        <v>86</v>
      </c>
      <c r="C23" s="20"/>
      <c r="D23" s="21"/>
      <c r="E23" s="21"/>
      <c r="F23" s="21"/>
      <c r="G23" s="21"/>
      <c r="H23" s="21"/>
      <c r="I23" s="55" t="s">
        <v>356</v>
      </c>
      <c r="J23" s="56">
        <f>SUM(J7:J21)</f>
        <v>157.07999999999996</v>
      </c>
    </row>
    <row r="24" spans="2:10" ht="12.75" customHeight="1">
      <c r="B24" s="19"/>
      <c r="C24" s="20"/>
      <c r="D24" s="21"/>
      <c r="E24" s="21"/>
      <c r="F24" s="21"/>
      <c r="G24" s="21"/>
      <c r="H24" s="21"/>
      <c r="I24" s="55"/>
      <c r="J24" s="56"/>
    </row>
    <row r="25" spans="2:10" ht="12.75" customHeight="1">
      <c r="B25" s="19"/>
      <c r="C25" s="20"/>
      <c r="D25" s="21"/>
      <c r="E25" s="21"/>
      <c r="F25" s="21"/>
      <c r="G25" s="21"/>
      <c r="H25" s="21"/>
      <c r="I25" s="17"/>
      <c r="J25" s="17"/>
    </row>
    <row r="26" spans="2:10" ht="12.75" customHeight="1">
      <c r="B26" s="24">
        <v>1</v>
      </c>
      <c r="C26" s="24" t="s">
        <v>146</v>
      </c>
      <c r="D26" s="25" t="s">
        <v>164</v>
      </c>
      <c r="E26" s="26" t="s">
        <v>134</v>
      </c>
      <c r="F26" s="26" t="s">
        <v>188</v>
      </c>
      <c r="G26" s="1" t="s">
        <v>4</v>
      </c>
      <c r="H26" s="54" t="s">
        <v>187</v>
      </c>
      <c r="I26" s="4">
        <v>9.36</v>
      </c>
      <c r="J26" s="15">
        <f aca="true" t="shared" si="1" ref="J26:J31">I26*B26</f>
        <v>9.36</v>
      </c>
    </row>
    <row r="27" spans="2:10" ht="12.75" customHeight="1">
      <c r="B27" s="4">
        <v>0</v>
      </c>
      <c r="C27" s="4" t="s">
        <v>146</v>
      </c>
      <c r="D27" s="2" t="s">
        <v>108</v>
      </c>
      <c r="E27" s="1" t="s">
        <v>134</v>
      </c>
      <c r="F27" s="1" t="s">
        <v>109</v>
      </c>
      <c r="G27" s="1" t="s">
        <v>5</v>
      </c>
      <c r="H27" s="1" t="s">
        <v>110</v>
      </c>
      <c r="I27" s="12">
        <v>3.12</v>
      </c>
      <c r="J27" s="12">
        <f t="shared" si="1"/>
        <v>0</v>
      </c>
    </row>
    <row r="28" spans="2:10" ht="12.75" customHeight="1">
      <c r="B28" s="4">
        <v>1</v>
      </c>
      <c r="C28" s="2" t="s">
        <v>40</v>
      </c>
      <c r="D28" s="1" t="s">
        <v>88</v>
      </c>
      <c r="E28" s="1" t="s">
        <v>135</v>
      </c>
      <c r="F28" s="1" t="s">
        <v>89</v>
      </c>
      <c r="G28" s="1" t="s">
        <v>5</v>
      </c>
      <c r="H28" s="1" t="s">
        <v>90</v>
      </c>
      <c r="I28" s="12">
        <v>0.38</v>
      </c>
      <c r="J28" s="12">
        <f t="shared" si="1"/>
        <v>0.38</v>
      </c>
    </row>
    <row r="29" spans="2:10" ht="12.75" customHeight="1">
      <c r="B29" s="24">
        <v>1</v>
      </c>
      <c r="C29" s="25" t="s">
        <v>40</v>
      </c>
      <c r="D29" s="26" t="s">
        <v>162</v>
      </c>
      <c r="E29" s="26" t="s">
        <v>163</v>
      </c>
      <c r="F29" s="26" t="s">
        <v>89</v>
      </c>
      <c r="G29" s="1" t="s">
        <v>5</v>
      </c>
      <c r="H29" s="1" t="s">
        <v>193</v>
      </c>
      <c r="I29" s="12">
        <v>0.38</v>
      </c>
      <c r="J29" s="12">
        <f t="shared" si="1"/>
        <v>0.38</v>
      </c>
    </row>
    <row r="30" spans="2:10" ht="12.75" customHeight="1">
      <c r="B30" s="4">
        <v>1</v>
      </c>
      <c r="C30" s="2" t="s">
        <v>115</v>
      </c>
      <c r="D30" s="1" t="s">
        <v>137</v>
      </c>
      <c r="E30" s="1" t="s">
        <v>149</v>
      </c>
      <c r="F30" s="1" t="s">
        <v>116</v>
      </c>
      <c r="G30" s="1" t="s">
        <v>5</v>
      </c>
      <c r="H30" s="1" t="s">
        <v>117</v>
      </c>
      <c r="I30" s="12">
        <v>73.34</v>
      </c>
      <c r="J30" s="12">
        <f t="shared" si="1"/>
        <v>73.34</v>
      </c>
    </row>
    <row r="31" spans="2:10" ht="12.75" customHeight="1">
      <c r="B31" s="4">
        <v>0</v>
      </c>
      <c r="C31" s="4" t="s">
        <v>150</v>
      </c>
      <c r="D31" s="1" t="s">
        <v>121</v>
      </c>
      <c r="E31" s="1" t="s">
        <v>151</v>
      </c>
      <c r="F31" s="2" t="s">
        <v>123</v>
      </c>
      <c r="G31" s="1" t="s">
        <v>5</v>
      </c>
      <c r="H31" s="1" t="s">
        <v>124</v>
      </c>
      <c r="I31" s="12">
        <v>68.8</v>
      </c>
      <c r="J31" s="12">
        <f t="shared" si="1"/>
        <v>0</v>
      </c>
    </row>
    <row r="32" spans="3:10" ht="12.75" customHeight="1">
      <c r="C32" s="2"/>
      <c r="D32" s="2" t="s">
        <v>122</v>
      </c>
      <c r="E32" s="1"/>
      <c r="F32" s="2"/>
      <c r="G32" s="1"/>
      <c r="H32" s="1"/>
      <c r="I32" s="12"/>
      <c r="J32" s="12"/>
    </row>
    <row r="33" spans="2:10" ht="12.75" customHeight="1">
      <c r="B33" s="4">
        <v>1</v>
      </c>
      <c r="C33" s="2" t="s">
        <v>150</v>
      </c>
      <c r="D33" s="2" t="s">
        <v>121</v>
      </c>
      <c r="E33" s="1" t="s">
        <v>151</v>
      </c>
      <c r="F33" s="2" t="s">
        <v>202</v>
      </c>
      <c r="G33" s="1" t="s">
        <v>203</v>
      </c>
      <c r="H33" s="1">
        <v>221702</v>
      </c>
      <c r="I33" s="12">
        <v>49.95</v>
      </c>
      <c r="J33" s="12">
        <v>49.95</v>
      </c>
    </row>
    <row r="34" spans="3:10" ht="12.75" customHeight="1">
      <c r="C34" s="2"/>
      <c r="D34" s="2" t="s">
        <v>122</v>
      </c>
      <c r="E34" s="1"/>
      <c r="F34" s="2" t="s">
        <v>204</v>
      </c>
      <c r="G34" s="1"/>
      <c r="H34" s="1"/>
      <c r="I34" s="12"/>
      <c r="J34" s="12"/>
    </row>
    <row r="35" spans="2:10" ht="12.75" customHeight="1">
      <c r="B35" s="19">
        <v>1</v>
      </c>
      <c r="C35" s="20" t="s">
        <v>153</v>
      </c>
      <c r="D35" s="21" t="s">
        <v>154</v>
      </c>
      <c r="E35" s="21" t="s">
        <v>152</v>
      </c>
      <c r="F35" s="21"/>
      <c r="G35" s="21" t="s">
        <v>5</v>
      </c>
      <c r="H35" s="21" t="s">
        <v>125</v>
      </c>
      <c r="I35" s="17">
        <v>5.71</v>
      </c>
      <c r="J35" s="17">
        <f>I35*B35</f>
        <v>5.71</v>
      </c>
    </row>
    <row r="36" spans="2:10" ht="12.75" customHeight="1">
      <c r="B36" s="19"/>
      <c r="C36" s="20"/>
      <c r="D36" s="21"/>
      <c r="E36" s="21"/>
      <c r="F36" s="21"/>
      <c r="G36" s="21"/>
      <c r="H36" s="21"/>
      <c r="I36" s="17"/>
      <c r="J36" s="17"/>
    </row>
    <row r="37" spans="2:10" ht="12.75" customHeight="1">
      <c r="B37" s="19">
        <v>1</v>
      </c>
      <c r="C37" s="20" t="s">
        <v>365</v>
      </c>
      <c r="D37" s="21" t="s">
        <v>364</v>
      </c>
      <c r="E37" s="21"/>
      <c r="F37" s="21" t="s">
        <v>366</v>
      </c>
      <c r="G37" s="21"/>
      <c r="H37" s="21" t="s">
        <v>367</v>
      </c>
      <c r="I37" s="17"/>
      <c r="J37" s="17"/>
    </row>
    <row r="38" spans="2:10" ht="12.75" customHeight="1">
      <c r="B38" s="7"/>
      <c r="C38" s="7"/>
      <c r="D38" s="7"/>
      <c r="E38" s="28"/>
      <c r="F38" s="7"/>
      <c r="G38" s="28"/>
      <c r="H38" s="7"/>
      <c r="I38" s="7"/>
      <c r="J38" s="11" t="s">
        <v>16</v>
      </c>
    </row>
    <row r="39" spans="2:10" ht="12.75" customHeight="1">
      <c r="B39" s="4">
        <f>SUM(B26:B35)</f>
        <v>6</v>
      </c>
      <c r="E39" s="1"/>
      <c r="F39" s="1"/>
      <c r="G39" s="1"/>
      <c r="H39" s="1"/>
      <c r="I39" s="57" t="s">
        <v>156</v>
      </c>
      <c r="J39" s="58">
        <f>SUM(J25:J35)</f>
        <v>139.12000000000003</v>
      </c>
    </row>
    <row r="40" spans="5:10" ht="12.75" customHeight="1">
      <c r="E40" s="1"/>
      <c r="F40" s="1"/>
      <c r="G40" s="1"/>
      <c r="H40" s="1"/>
      <c r="I40" s="12"/>
      <c r="J40" s="16"/>
    </row>
    <row r="41" spans="5:10" ht="12.75" customHeight="1">
      <c r="E41" s="1"/>
      <c r="F41" s="1"/>
      <c r="G41" s="1"/>
      <c r="H41" s="1"/>
      <c r="I41" s="12"/>
      <c r="J41" s="16"/>
    </row>
    <row r="42" spans="5:10" ht="12.75" customHeight="1">
      <c r="E42" s="1"/>
      <c r="F42" s="1"/>
      <c r="G42" s="1"/>
      <c r="H42" s="1"/>
      <c r="I42" s="22" t="s">
        <v>156</v>
      </c>
      <c r="J42" s="16">
        <f>J39</f>
        <v>139.12000000000003</v>
      </c>
    </row>
    <row r="43" spans="5:10" ht="12.75" customHeight="1">
      <c r="E43" s="1"/>
      <c r="F43" s="1"/>
      <c r="G43" s="1"/>
      <c r="H43" s="1"/>
      <c r="I43" s="76" t="s">
        <v>356</v>
      </c>
      <c r="J43" s="16">
        <f>J23</f>
        <v>157.07999999999996</v>
      </c>
    </row>
    <row r="44" spans="9:10" ht="12.75">
      <c r="I44" s="18" t="s">
        <v>64</v>
      </c>
      <c r="J44" s="13">
        <f>Resistors!L35</f>
        <v>13.790000000000001</v>
      </c>
    </row>
    <row r="45" spans="8:10" ht="12.75">
      <c r="H45" s="7"/>
      <c r="I45" s="23" t="s">
        <v>52</v>
      </c>
      <c r="J45" s="27">
        <f>Capacitors!N20</f>
        <v>111.28</v>
      </c>
    </row>
    <row r="46" spans="3:10" ht="12.75">
      <c r="C46" s="4" t="s">
        <v>16</v>
      </c>
      <c r="I46" s="59" t="s">
        <v>155</v>
      </c>
      <c r="J46" s="60">
        <f>SUM(J39:J45)</f>
        <v>560.3900000000001</v>
      </c>
    </row>
    <row r="47" ht="12.75">
      <c r="E47" s="14" t="s">
        <v>16</v>
      </c>
    </row>
    <row r="48" ht="12.75">
      <c r="E48" s="14"/>
    </row>
    <row r="49" ht="12.75">
      <c r="E49" s="5"/>
    </row>
    <row r="50" ht="12.75">
      <c r="E50" s="14" t="s">
        <v>16</v>
      </c>
    </row>
    <row r="51" ht="12.75">
      <c r="F51" s="5"/>
    </row>
    <row r="52" ht="12.75">
      <c r="F52" s="5"/>
    </row>
    <row r="53" spans="5:10" ht="12.75">
      <c r="E53" s="5" t="s">
        <v>16</v>
      </c>
      <c r="F53" s="5"/>
      <c r="I53" s="18" t="s">
        <v>257</v>
      </c>
      <c r="J53" s="13">
        <f>J46</f>
        <v>560.3900000000001</v>
      </c>
    </row>
    <row r="54" spans="9:10" ht="12.75">
      <c r="I54" s="18" t="s">
        <v>258</v>
      </c>
      <c r="J54" s="13">
        <v>1700</v>
      </c>
    </row>
    <row r="55" spans="8:10" ht="12.75">
      <c r="H55" s="7"/>
      <c r="I55" s="23" t="s">
        <v>259</v>
      </c>
      <c r="J55" s="27">
        <v>200</v>
      </c>
    </row>
    <row r="56" ht="12.75">
      <c r="J56" s="60">
        <f>SUM(J53:J55)</f>
        <v>2460.3900000000003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J74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8.28125" style="4" customWidth="1"/>
    <col min="4" max="4" width="29.28125" style="4" customWidth="1"/>
    <col min="5" max="5" width="11.7109375" style="0" customWidth="1"/>
    <col min="6" max="6" width="16.57421875" style="0" customWidth="1"/>
    <col min="8" max="8" width="21.8515625" style="4" customWidth="1"/>
  </cols>
  <sheetData>
    <row r="4" spans="2:7" ht="12.75">
      <c r="B4" s="81" t="s">
        <v>377</v>
      </c>
      <c r="G4" t="s">
        <v>339</v>
      </c>
    </row>
    <row r="5" ht="12.75">
      <c r="G5" t="s">
        <v>336</v>
      </c>
    </row>
    <row r="6" ht="12.75">
      <c r="G6" t="s">
        <v>337</v>
      </c>
    </row>
    <row r="7" spans="2:10" ht="12.75">
      <c r="B7" s="61" t="s">
        <v>340</v>
      </c>
      <c r="E7" s="5"/>
      <c r="F7" s="4"/>
      <c r="G7" t="s">
        <v>338</v>
      </c>
      <c r="I7" s="4"/>
      <c r="J7" s="4"/>
    </row>
    <row r="8" spans="2:10" ht="12.75">
      <c r="B8" s="4" t="s">
        <v>16</v>
      </c>
      <c r="E8" s="5"/>
      <c r="F8" s="4"/>
      <c r="I8" s="4"/>
      <c r="J8" s="4"/>
    </row>
    <row r="9" spans="2:10" ht="12.75">
      <c r="B9" s="7" t="s">
        <v>143</v>
      </c>
      <c r="C9" s="10" t="s">
        <v>144</v>
      </c>
      <c r="D9" s="8" t="s">
        <v>0</v>
      </c>
      <c r="E9" s="8" t="s">
        <v>51</v>
      </c>
      <c r="F9" s="8" t="s">
        <v>1</v>
      </c>
      <c r="G9" s="8"/>
      <c r="H9" s="8" t="s">
        <v>2</v>
      </c>
      <c r="I9" s="11" t="s">
        <v>3</v>
      </c>
      <c r="J9" s="11" t="s">
        <v>50</v>
      </c>
    </row>
    <row r="10" spans="2:10" ht="12.75">
      <c r="B10" s="19">
        <v>1</v>
      </c>
      <c r="C10" s="79" t="s">
        <v>374</v>
      </c>
      <c r="D10" s="21"/>
      <c r="E10" s="21"/>
      <c r="F10" s="80" t="s">
        <v>375</v>
      </c>
      <c r="G10" s="80" t="s">
        <v>269</v>
      </c>
      <c r="H10" s="21"/>
      <c r="I10" s="17"/>
      <c r="J10" s="17">
        <v>1498.5</v>
      </c>
    </row>
    <row r="11" spans="2:10" ht="12.75">
      <c r="B11" s="4">
        <v>0</v>
      </c>
      <c r="C11" s="4" t="s">
        <v>282</v>
      </c>
      <c r="D11" s="4" t="s">
        <v>280</v>
      </c>
      <c r="E11" s="21" t="s">
        <v>322</v>
      </c>
      <c r="F11" s="4" t="s">
        <v>276</v>
      </c>
      <c r="G11" s="4" t="s">
        <v>269</v>
      </c>
      <c r="H11" s="1" t="s">
        <v>359</v>
      </c>
      <c r="I11" s="66">
        <v>44.2</v>
      </c>
      <c r="J11" s="13">
        <f>B11*I11</f>
        <v>0</v>
      </c>
    </row>
    <row r="12" spans="2:10" ht="12.75">
      <c r="B12" s="4"/>
      <c r="F12" s="4" t="s">
        <v>16</v>
      </c>
      <c r="G12" s="4"/>
      <c r="H12" s="1"/>
      <c r="I12" s="66"/>
      <c r="J12" s="13"/>
    </row>
    <row r="13" spans="2:10" ht="12.75">
      <c r="B13" s="4">
        <v>0</v>
      </c>
      <c r="C13" s="4" t="s">
        <v>283</v>
      </c>
      <c r="D13" s="4" t="s">
        <v>279</v>
      </c>
      <c r="E13" s="21" t="s">
        <v>322</v>
      </c>
      <c r="F13" s="4" t="s">
        <v>276</v>
      </c>
      <c r="G13" s="4" t="s">
        <v>269</v>
      </c>
      <c r="H13" s="1" t="s">
        <v>357</v>
      </c>
      <c r="I13" s="66">
        <v>150.7</v>
      </c>
      <c r="J13" s="13">
        <f>B13*I13</f>
        <v>0</v>
      </c>
    </row>
    <row r="14" spans="2:10" ht="12.75">
      <c r="B14" s="4"/>
      <c r="F14" s="4" t="s">
        <v>16</v>
      </c>
      <c r="G14" s="4"/>
      <c r="H14" s="1"/>
      <c r="I14" s="66"/>
      <c r="J14" s="13"/>
    </row>
    <row r="15" spans="2:10" ht="12.75">
      <c r="B15" s="4">
        <v>0</v>
      </c>
      <c r="C15" s="4" t="s">
        <v>284</v>
      </c>
      <c r="D15" s="4" t="s">
        <v>278</v>
      </c>
      <c r="E15" s="21" t="s">
        <v>322</v>
      </c>
      <c r="F15" s="4" t="s">
        <v>276</v>
      </c>
      <c r="G15" s="4" t="s">
        <v>269</v>
      </c>
      <c r="H15" s="1" t="s">
        <v>358</v>
      </c>
      <c r="I15" s="66">
        <v>58.4</v>
      </c>
      <c r="J15" s="13">
        <f>B15*I15</f>
        <v>0</v>
      </c>
    </row>
    <row r="16" spans="2:10" ht="12.75">
      <c r="B16" s="4"/>
      <c r="F16" s="4"/>
      <c r="G16" s="4"/>
      <c r="H16" s="1"/>
      <c r="I16" s="66"/>
      <c r="J16" s="13"/>
    </row>
    <row r="17" spans="2:10" ht="12.75">
      <c r="B17" s="19">
        <v>0</v>
      </c>
      <c r="C17" s="19" t="s">
        <v>285</v>
      </c>
      <c r="D17" s="4" t="s">
        <v>348</v>
      </c>
      <c r="E17" s="21" t="s">
        <v>323</v>
      </c>
      <c r="F17" s="19" t="s">
        <v>277</v>
      </c>
      <c r="G17" s="19" t="s">
        <v>269</v>
      </c>
      <c r="H17" s="21" t="s">
        <v>199</v>
      </c>
      <c r="I17" s="70">
        <v>252.2</v>
      </c>
      <c r="J17" s="53">
        <f>B17*I17</f>
        <v>0</v>
      </c>
    </row>
    <row r="18" spans="2:10" ht="12.75">
      <c r="B18" s="19"/>
      <c r="C18" s="19"/>
      <c r="D18" s="19"/>
      <c r="E18" s="49"/>
      <c r="F18" s="19"/>
      <c r="G18" s="19"/>
      <c r="H18" s="19"/>
      <c r="I18" s="70"/>
      <c r="J18" s="53"/>
    </row>
    <row r="19" spans="2:10" ht="12.75">
      <c r="B19" s="19">
        <v>2</v>
      </c>
      <c r="C19" s="20" t="s">
        <v>260</v>
      </c>
      <c r="D19" s="21" t="s">
        <v>281</v>
      </c>
      <c r="E19" s="21" t="s">
        <v>261</v>
      </c>
      <c r="F19" s="21" t="s">
        <v>262</v>
      </c>
      <c r="G19" s="21" t="s">
        <v>269</v>
      </c>
      <c r="H19" s="21" t="s">
        <v>263</v>
      </c>
      <c r="I19" s="17">
        <v>14</v>
      </c>
      <c r="J19" s="17">
        <f>I19*B19</f>
        <v>28</v>
      </c>
    </row>
    <row r="20" spans="2:10" ht="12.75">
      <c r="B20" s="19"/>
      <c r="C20" s="20"/>
      <c r="D20" s="21"/>
      <c r="E20" s="21"/>
      <c r="F20" s="21"/>
      <c r="G20" s="21"/>
      <c r="H20" s="21"/>
      <c r="I20" s="17"/>
      <c r="J20" s="17" t="s">
        <v>16</v>
      </c>
    </row>
    <row r="21" spans="2:10" ht="12.75">
      <c r="B21" s="19">
        <v>2</v>
      </c>
      <c r="C21" s="20" t="s">
        <v>264</v>
      </c>
      <c r="D21" s="21" t="s">
        <v>286</v>
      </c>
      <c r="E21" s="21" t="s">
        <v>261</v>
      </c>
      <c r="F21" s="21" t="s">
        <v>265</v>
      </c>
      <c r="G21" s="21" t="s">
        <v>269</v>
      </c>
      <c r="H21" s="21" t="s">
        <v>266</v>
      </c>
      <c r="I21" s="17">
        <v>7</v>
      </c>
      <c r="J21" s="17">
        <f>I21*B21</f>
        <v>14</v>
      </c>
    </row>
    <row r="22" spans="2:10" ht="12.75">
      <c r="B22" s="19"/>
      <c r="C22" s="20"/>
      <c r="D22" s="21"/>
      <c r="E22" s="21"/>
      <c r="F22" s="21"/>
      <c r="G22" s="21"/>
      <c r="H22" s="21"/>
      <c r="I22" s="17"/>
      <c r="J22" s="17" t="s">
        <v>16</v>
      </c>
    </row>
    <row r="23" spans="2:10" ht="12.75">
      <c r="B23" s="19">
        <v>2</v>
      </c>
      <c r="C23" s="20" t="s">
        <v>267</v>
      </c>
      <c r="D23" s="21" t="s">
        <v>315</v>
      </c>
      <c r="E23" s="21" t="s">
        <v>323</v>
      </c>
      <c r="F23" s="21" t="s">
        <v>347</v>
      </c>
      <c r="G23" s="21" t="s">
        <v>4</v>
      </c>
      <c r="H23" s="21" t="s">
        <v>268</v>
      </c>
      <c r="I23" s="17">
        <v>10.22</v>
      </c>
      <c r="J23" s="17">
        <f aca="true" t="shared" si="0" ref="J23:J43">I23*B23</f>
        <v>20.44</v>
      </c>
    </row>
    <row r="24" spans="2:10" ht="12.75">
      <c r="B24" s="19"/>
      <c r="C24" s="20"/>
      <c r="D24" s="21"/>
      <c r="E24" s="21"/>
      <c r="F24" s="21"/>
      <c r="G24" s="21"/>
      <c r="H24" s="21"/>
      <c r="I24" s="17"/>
      <c r="J24" s="17" t="s">
        <v>16</v>
      </c>
    </row>
    <row r="25" spans="2:10" ht="12.75">
      <c r="B25" s="19">
        <v>2</v>
      </c>
      <c r="C25" s="20" t="s">
        <v>267</v>
      </c>
      <c r="D25" s="21" t="s">
        <v>317</v>
      </c>
      <c r="E25" s="21" t="s">
        <v>318</v>
      </c>
      <c r="F25" s="21" t="s">
        <v>347</v>
      </c>
      <c r="G25" s="21" t="s">
        <v>4</v>
      </c>
      <c r="H25" s="21" t="s">
        <v>316</v>
      </c>
      <c r="I25" s="17">
        <v>13.27</v>
      </c>
      <c r="J25" s="17">
        <f t="shared" si="0"/>
        <v>26.54</v>
      </c>
    </row>
    <row r="26" spans="2:10" ht="12.75">
      <c r="B26" s="19"/>
      <c r="C26" s="20"/>
      <c r="D26" s="21"/>
      <c r="E26" s="21"/>
      <c r="F26" s="21"/>
      <c r="G26" s="21"/>
      <c r="H26" s="21"/>
      <c r="I26" s="17"/>
      <c r="J26" s="17" t="s">
        <v>16</v>
      </c>
    </row>
    <row r="27" spans="2:10" ht="12.75">
      <c r="B27" s="19">
        <v>2</v>
      </c>
      <c r="C27" s="20" t="s">
        <v>342</v>
      </c>
      <c r="D27" s="4" t="s">
        <v>341</v>
      </c>
      <c r="E27" s="21" t="s">
        <v>318</v>
      </c>
      <c r="F27" s="21"/>
      <c r="G27" s="21" t="s">
        <v>328</v>
      </c>
      <c r="H27" s="21" t="s">
        <v>305</v>
      </c>
      <c r="I27" s="17">
        <v>19.49</v>
      </c>
      <c r="J27" s="17">
        <f t="shared" si="0"/>
        <v>38.98</v>
      </c>
    </row>
    <row r="28" spans="2:10" ht="12.75">
      <c r="B28" s="19"/>
      <c r="C28" s="20"/>
      <c r="D28" s="21"/>
      <c r="E28" s="21"/>
      <c r="F28" s="21"/>
      <c r="G28" s="21"/>
      <c r="H28" s="21"/>
      <c r="I28" s="17"/>
      <c r="J28" s="17" t="s">
        <v>16</v>
      </c>
    </row>
    <row r="29" spans="2:10" ht="12.75">
      <c r="B29" s="19">
        <v>8</v>
      </c>
      <c r="C29" s="20" t="s">
        <v>267</v>
      </c>
      <c r="D29" s="4" t="s">
        <v>297</v>
      </c>
      <c r="E29" s="21" t="s">
        <v>318</v>
      </c>
      <c r="F29" s="21" t="s">
        <v>107</v>
      </c>
      <c r="G29" s="21" t="s">
        <v>4</v>
      </c>
      <c r="H29" s="21" t="s">
        <v>327</v>
      </c>
      <c r="I29" s="17">
        <v>3.14</v>
      </c>
      <c r="J29" s="17">
        <f t="shared" si="0"/>
        <v>25.12</v>
      </c>
    </row>
    <row r="30" spans="2:10" ht="12.75" customHeight="1">
      <c r="B30" s="19"/>
      <c r="C30" s="20"/>
      <c r="E30" s="21"/>
      <c r="F30" s="21"/>
      <c r="G30" s="21"/>
      <c r="H30" s="21"/>
      <c r="I30" s="17"/>
      <c r="J30" s="17" t="s">
        <v>16</v>
      </c>
    </row>
    <row r="31" spans="2:10" ht="12.75" customHeight="1">
      <c r="B31" s="19">
        <v>2</v>
      </c>
      <c r="C31" s="20" t="s">
        <v>319</v>
      </c>
      <c r="D31" s="4" t="s">
        <v>320</v>
      </c>
      <c r="E31" s="21" t="s">
        <v>322</v>
      </c>
      <c r="F31" s="21"/>
      <c r="G31" s="21" t="s">
        <v>328</v>
      </c>
      <c r="H31" s="21" t="s">
        <v>300</v>
      </c>
      <c r="I31" s="17">
        <v>1</v>
      </c>
      <c r="J31" s="17">
        <f t="shared" si="0"/>
        <v>2</v>
      </c>
    </row>
    <row r="32" spans="2:10" ht="12.75">
      <c r="B32" s="19"/>
      <c r="C32" s="20"/>
      <c r="E32" s="21"/>
      <c r="F32" s="21"/>
      <c r="G32" s="21"/>
      <c r="H32" s="21"/>
      <c r="I32" s="17"/>
      <c r="J32" s="17" t="s">
        <v>16</v>
      </c>
    </row>
    <row r="33" spans="2:10" ht="12.75" customHeight="1">
      <c r="B33" s="19">
        <v>1</v>
      </c>
      <c r="C33" s="20" t="s">
        <v>319</v>
      </c>
      <c r="D33" s="4" t="s">
        <v>321</v>
      </c>
      <c r="E33" s="21" t="s">
        <v>322</v>
      </c>
      <c r="F33" s="21"/>
      <c r="G33" s="21" t="s">
        <v>328</v>
      </c>
      <c r="H33" s="21" t="s">
        <v>325</v>
      </c>
      <c r="I33" s="17">
        <v>0.99</v>
      </c>
      <c r="J33" s="17">
        <f t="shared" si="0"/>
        <v>0.99</v>
      </c>
    </row>
    <row r="34" spans="2:10" ht="12.75">
      <c r="B34" s="19"/>
      <c r="C34" s="20"/>
      <c r="E34" s="21"/>
      <c r="F34" s="21"/>
      <c r="G34" s="21"/>
      <c r="H34" s="21"/>
      <c r="I34" s="17"/>
      <c r="J34" s="17" t="s">
        <v>16</v>
      </c>
    </row>
    <row r="35" spans="2:10" ht="12.75" customHeight="1">
      <c r="B35" s="19">
        <v>1</v>
      </c>
      <c r="C35" s="20" t="s">
        <v>342</v>
      </c>
      <c r="D35" s="4" t="s">
        <v>343</v>
      </c>
      <c r="E35" s="21" t="s">
        <v>324</v>
      </c>
      <c r="F35" s="21"/>
      <c r="G35" s="21" t="s">
        <v>328</v>
      </c>
      <c r="H35" s="21" t="s">
        <v>330</v>
      </c>
      <c r="I35" s="17">
        <v>13.99</v>
      </c>
      <c r="J35" s="17">
        <f t="shared" si="0"/>
        <v>13.99</v>
      </c>
    </row>
    <row r="36" spans="2:10" ht="12.75">
      <c r="B36" s="19"/>
      <c r="C36" s="20"/>
      <c r="E36" s="21"/>
      <c r="F36" s="21"/>
      <c r="G36" s="21"/>
      <c r="H36" s="21"/>
      <c r="I36" s="17"/>
      <c r="J36" s="17" t="s">
        <v>16</v>
      </c>
    </row>
    <row r="37" spans="2:10" ht="12.75">
      <c r="B37" s="19">
        <v>1</v>
      </c>
      <c r="C37" s="20" t="s">
        <v>342</v>
      </c>
      <c r="D37" s="4" t="s">
        <v>344</v>
      </c>
      <c r="E37" s="21" t="s">
        <v>322</v>
      </c>
      <c r="F37" s="21"/>
      <c r="G37" s="21" t="s">
        <v>328</v>
      </c>
      <c r="H37" s="21" t="s">
        <v>331</v>
      </c>
      <c r="I37" s="17">
        <v>6.49</v>
      </c>
      <c r="J37" s="17">
        <f t="shared" si="0"/>
        <v>6.49</v>
      </c>
    </row>
    <row r="38" spans="2:10" ht="12.75">
      <c r="B38" s="19"/>
      <c r="C38" s="20"/>
      <c r="E38" s="21"/>
      <c r="F38" s="21"/>
      <c r="G38" s="21"/>
      <c r="H38" s="21"/>
      <c r="I38" s="17"/>
      <c r="J38" s="17" t="s">
        <v>16</v>
      </c>
    </row>
    <row r="39" spans="2:10" ht="12.75">
      <c r="B39" s="19">
        <v>1</v>
      </c>
      <c r="C39" s="69" t="s">
        <v>346</v>
      </c>
      <c r="D39" s="4" t="s">
        <v>309</v>
      </c>
      <c r="E39" s="21" t="s">
        <v>322</v>
      </c>
      <c r="F39" s="21"/>
      <c r="G39" s="21" t="s">
        <v>329</v>
      </c>
      <c r="H39" s="4" t="s">
        <v>332</v>
      </c>
      <c r="I39" s="17">
        <v>3.47</v>
      </c>
      <c r="J39" s="17">
        <f t="shared" si="0"/>
        <v>3.47</v>
      </c>
    </row>
    <row r="40" spans="2:10" ht="12.75">
      <c r="B40" s="19"/>
      <c r="C40" s="69"/>
      <c r="E40" s="21"/>
      <c r="F40" s="21"/>
      <c r="G40" s="21"/>
      <c r="I40" s="17"/>
      <c r="J40" s="17" t="s">
        <v>16</v>
      </c>
    </row>
    <row r="41" spans="2:10" ht="12.75">
      <c r="B41" s="19">
        <v>1</v>
      </c>
      <c r="C41" s="69" t="s">
        <v>345</v>
      </c>
      <c r="D41" s="4" t="s">
        <v>309</v>
      </c>
      <c r="E41" s="21" t="s">
        <v>323</v>
      </c>
      <c r="F41" s="21"/>
      <c r="G41" s="21" t="s">
        <v>329</v>
      </c>
      <c r="H41" s="4" t="s">
        <v>333</v>
      </c>
      <c r="I41" s="17">
        <v>4.59</v>
      </c>
      <c r="J41" s="17">
        <f t="shared" si="0"/>
        <v>4.59</v>
      </c>
    </row>
    <row r="42" spans="2:10" ht="12.75">
      <c r="B42" s="19"/>
      <c r="C42" s="20"/>
      <c r="E42" s="21"/>
      <c r="F42" s="21"/>
      <c r="G42" s="21"/>
      <c r="H42" s="21"/>
      <c r="I42" s="17"/>
      <c r="J42" s="17" t="s">
        <v>16</v>
      </c>
    </row>
    <row r="43" spans="2:10" ht="12.75">
      <c r="B43" s="19">
        <v>1</v>
      </c>
      <c r="C43" s="20" t="s">
        <v>326</v>
      </c>
      <c r="D43" s="4" t="s">
        <v>313</v>
      </c>
      <c r="E43" s="21" t="s">
        <v>324</v>
      </c>
      <c r="F43" s="21" t="s">
        <v>335</v>
      </c>
      <c r="G43" s="21" t="s">
        <v>329</v>
      </c>
      <c r="H43" s="4" t="s">
        <v>334</v>
      </c>
      <c r="I43" s="17">
        <v>9.1</v>
      </c>
      <c r="J43" s="17">
        <f t="shared" si="0"/>
        <v>9.1</v>
      </c>
    </row>
    <row r="44" spans="2:10" ht="12.75">
      <c r="B44" s="7"/>
      <c r="C44" s="10"/>
      <c r="D44" s="8"/>
      <c r="E44" s="8"/>
      <c r="F44" s="8"/>
      <c r="G44" s="8"/>
      <c r="H44" s="8"/>
      <c r="I44" s="11"/>
      <c r="J44" s="11" t="s">
        <v>16</v>
      </c>
    </row>
    <row r="45" spans="2:10" ht="12.75">
      <c r="B45" s="4">
        <f>SUM(B11:B44)</f>
        <v>26</v>
      </c>
      <c r="E45" s="5"/>
      <c r="F45" s="4"/>
      <c r="I45" s="59" t="s">
        <v>275</v>
      </c>
      <c r="J45" s="60">
        <f>SUM(J10:J44)</f>
        <v>1692.2099999999998</v>
      </c>
    </row>
    <row r="52" ht="12.75">
      <c r="E52" s="1" t="s">
        <v>16</v>
      </c>
    </row>
    <row r="58" spans="7:9" ht="12.75">
      <c r="G58" s="4" t="s">
        <v>4</v>
      </c>
      <c r="H58" s="68" t="s">
        <v>287</v>
      </c>
      <c r="I58" s="4"/>
    </row>
    <row r="59" spans="7:9" ht="12.75">
      <c r="G59" s="4" t="s">
        <v>288</v>
      </c>
      <c r="H59" s="68" t="s">
        <v>289</v>
      </c>
      <c r="I59" s="4"/>
    </row>
    <row r="60" spans="7:9" ht="12.75">
      <c r="G60" s="4" t="s">
        <v>290</v>
      </c>
      <c r="H60" s="68" t="s">
        <v>291</v>
      </c>
      <c r="I60" s="4"/>
    </row>
    <row r="61" spans="2:10" ht="12.75">
      <c r="B61" s="18" t="s">
        <v>292</v>
      </c>
      <c r="F61" s="30"/>
      <c r="G61" s="4"/>
      <c r="H61"/>
      <c r="I61" s="13"/>
      <c r="J61" s="13" t="s">
        <v>293</v>
      </c>
    </row>
    <row r="62" spans="2:10" ht="12.75">
      <c r="B62" s="23" t="s">
        <v>256</v>
      </c>
      <c r="C62" s="7" t="s">
        <v>294</v>
      </c>
      <c r="D62" s="7"/>
      <c r="E62" s="28" t="s">
        <v>295</v>
      </c>
      <c r="F62" s="71" t="s">
        <v>296</v>
      </c>
      <c r="G62" s="7"/>
      <c r="H62" s="28" t="s">
        <v>2</v>
      </c>
      <c r="I62" s="27" t="s">
        <v>3</v>
      </c>
      <c r="J62" s="27" t="s">
        <v>50</v>
      </c>
    </row>
    <row r="63" spans="7:9" ht="12.75">
      <c r="G63" s="4"/>
      <c r="H63"/>
      <c r="I63" s="4"/>
    </row>
    <row r="64" spans="2:10" ht="12.75">
      <c r="B64" s="18">
        <v>8</v>
      </c>
      <c r="E64" t="s">
        <v>297</v>
      </c>
      <c r="F64" t="s">
        <v>16</v>
      </c>
      <c r="G64" s="4" t="s">
        <v>288</v>
      </c>
      <c r="H64" t="s">
        <v>298</v>
      </c>
      <c r="I64" s="13">
        <v>2.25</v>
      </c>
      <c r="J64" s="13">
        <f aca="true" t="shared" si="1" ref="J64:J72">A64*I64</f>
        <v>0</v>
      </c>
    </row>
    <row r="65" spans="2:10" ht="12.75">
      <c r="B65" s="18">
        <v>4</v>
      </c>
      <c r="C65" s="4" t="s">
        <v>16</v>
      </c>
      <c r="E65" t="s">
        <v>299</v>
      </c>
      <c r="F65" t="s">
        <v>16</v>
      </c>
      <c r="G65" s="4" t="s">
        <v>288</v>
      </c>
      <c r="H65" t="s">
        <v>300</v>
      </c>
      <c r="I65" s="13">
        <v>1.29</v>
      </c>
      <c r="J65" s="13">
        <f t="shared" si="1"/>
        <v>0</v>
      </c>
    </row>
    <row r="66" spans="2:10" ht="12.75">
      <c r="B66" s="18">
        <v>8</v>
      </c>
      <c r="E66" t="s">
        <v>301</v>
      </c>
      <c r="G66" s="4" t="s">
        <v>288</v>
      </c>
      <c r="H66" t="s">
        <v>302</v>
      </c>
      <c r="I66" s="13">
        <v>1.49</v>
      </c>
      <c r="J66" s="13">
        <f t="shared" si="1"/>
        <v>0</v>
      </c>
    </row>
    <row r="67" spans="2:10" ht="12.75">
      <c r="B67" s="18">
        <v>2</v>
      </c>
      <c r="C67" s="4" t="s">
        <v>303</v>
      </c>
      <c r="E67" t="s">
        <v>304</v>
      </c>
      <c r="G67" s="4" t="s">
        <v>288</v>
      </c>
      <c r="H67" t="s">
        <v>305</v>
      </c>
      <c r="I67" s="13">
        <v>8.99</v>
      </c>
      <c r="J67" s="13">
        <f t="shared" si="1"/>
        <v>0</v>
      </c>
    </row>
    <row r="68" spans="2:10" ht="12.75">
      <c r="B68" s="18">
        <v>2</v>
      </c>
      <c r="C68" s="4" t="s">
        <v>303</v>
      </c>
      <c r="E68" t="s">
        <v>304</v>
      </c>
      <c r="G68" s="4" t="s">
        <v>288</v>
      </c>
      <c r="H68" t="s">
        <v>306</v>
      </c>
      <c r="I68" s="13">
        <v>16.99</v>
      </c>
      <c r="J68" s="13">
        <f t="shared" si="1"/>
        <v>0</v>
      </c>
    </row>
    <row r="69" spans="2:10" ht="12.75">
      <c r="B69" s="18">
        <v>1</v>
      </c>
      <c r="C69" s="69" t="s">
        <v>307</v>
      </c>
      <c r="E69" t="s">
        <v>308</v>
      </c>
      <c r="G69" s="4"/>
      <c r="H69"/>
      <c r="I69" s="13">
        <v>2</v>
      </c>
      <c r="J69" s="13">
        <f t="shared" si="1"/>
        <v>0</v>
      </c>
    </row>
    <row r="70" spans="2:10" ht="12.75">
      <c r="B70" s="18">
        <v>20</v>
      </c>
      <c r="E70" t="s">
        <v>309</v>
      </c>
      <c r="F70" t="s">
        <v>310</v>
      </c>
      <c r="G70" s="4" t="s">
        <v>290</v>
      </c>
      <c r="H70" t="s">
        <v>311</v>
      </c>
      <c r="I70" s="13">
        <v>3.07</v>
      </c>
      <c r="J70" s="13">
        <f t="shared" si="1"/>
        <v>0</v>
      </c>
    </row>
    <row r="71" spans="2:10" ht="12.75">
      <c r="B71" s="18">
        <v>32</v>
      </c>
      <c r="E71" t="s">
        <v>309</v>
      </c>
      <c r="F71" t="s">
        <v>310</v>
      </c>
      <c r="G71" s="4" t="s">
        <v>290</v>
      </c>
      <c r="H71" t="s">
        <v>312</v>
      </c>
      <c r="I71" s="13">
        <v>3.31</v>
      </c>
      <c r="J71" s="13">
        <f t="shared" si="1"/>
        <v>0</v>
      </c>
    </row>
    <row r="72" spans="2:10" ht="12.75">
      <c r="B72" s="18">
        <v>1</v>
      </c>
      <c r="C72" s="69"/>
      <c r="E72" t="s">
        <v>313</v>
      </c>
      <c r="F72" t="s">
        <v>310</v>
      </c>
      <c r="G72" s="4" t="s">
        <v>290</v>
      </c>
      <c r="H72" t="s">
        <v>314</v>
      </c>
      <c r="I72" s="13">
        <v>3.85</v>
      </c>
      <c r="J72" s="13">
        <f t="shared" si="1"/>
        <v>0</v>
      </c>
    </row>
    <row r="73" spans="2:10" ht="12.75">
      <c r="B73" s="18"/>
      <c r="C73" s="69"/>
      <c r="G73" s="4"/>
      <c r="H73"/>
      <c r="I73" s="13"/>
      <c r="J73" s="27"/>
    </row>
    <row r="74" spans="2:10" ht="12.75">
      <c r="B74" s="18"/>
      <c r="C74" s="69"/>
      <c r="G74" s="4"/>
      <c r="H74"/>
      <c r="I74" s="13"/>
      <c r="J74" s="13">
        <f>SUM(J64:J69)</f>
        <v>0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Terminal strips &amp; barrier blocks - Connectors &amp; connectivity - RadioShack.com</dc:title>
  <dc:subject/>
  <dc:creator>Siegfried Linkwitz</dc:creator>
  <cp:keywords/>
  <dc:description/>
  <cp:lastModifiedBy>Dave</cp:lastModifiedBy>
  <cp:lastPrinted>2012-12-28T20:43:27Z</cp:lastPrinted>
  <dcterms:created xsi:type="dcterms:W3CDTF">2011-05-17T17:19:32Z</dcterms:created>
  <dcterms:modified xsi:type="dcterms:W3CDTF">2015-03-16T20:54:35Z</dcterms:modified>
  <cp:category/>
  <cp:version/>
  <cp:contentType/>
  <cp:contentStatus/>
</cp:coreProperties>
</file>