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900" windowHeight="10290" activeTab="0"/>
  </bookViews>
  <sheets>
    <sheet name="Material" sheetId="1" r:id="rId1"/>
  </sheets>
  <definedNames>
    <definedName name="TABLE" localSheetId="0">'Material'!#REF!</definedName>
    <definedName name="TABLE_2" localSheetId="0">'Material'!#REF!</definedName>
    <definedName name="TABLE_3" localSheetId="0">'Material'!$I$86:$I$86</definedName>
    <definedName name="TABLE_4" localSheetId="0">'Material'!$I$86:$I$86</definedName>
  </definedNames>
  <calcPr fullCalcOnLoad="1"/>
</workbook>
</file>

<file path=xl/sharedStrings.xml><?xml version="1.0" encoding="utf-8"?>
<sst xmlns="http://schemas.openxmlformats.org/spreadsheetml/2006/main" count="486" uniqueCount="280">
  <si>
    <t>D</t>
  </si>
  <si>
    <t>= www.digikey.com</t>
  </si>
  <si>
    <t xml:space="preserve"> </t>
  </si>
  <si>
    <t>M</t>
  </si>
  <si>
    <t>= www.mouser.com</t>
  </si>
  <si>
    <t>Quantity</t>
  </si>
  <si>
    <t>per</t>
  </si>
  <si>
    <t>Order</t>
  </si>
  <si>
    <t>Where used &amp;</t>
  </si>
  <si>
    <t xml:space="preserve">order </t>
  </si>
  <si>
    <t>pcb</t>
  </si>
  <si>
    <t>Value</t>
  </si>
  <si>
    <t>Attributes</t>
  </si>
  <si>
    <t>Mfct-Series</t>
  </si>
  <si>
    <t>Part No.</t>
  </si>
  <si>
    <t>$ each</t>
  </si>
  <si>
    <t>$ total</t>
  </si>
  <si>
    <t>designation on PCB</t>
  </si>
  <si>
    <t>LED, green</t>
  </si>
  <si>
    <t>Lumex</t>
  </si>
  <si>
    <t>67-1098-ND</t>
  </si>
  <si>
    <t>Bridge rectifier</t>
  </si>
  <si>
    <t>Gen. Semicond.</t>
  </si>
  <si>
    <t>D 1</t>
  </si>
  <si>
    <t>+15V regulator</t>
  </si>
  <si>
    <t>NS</t>
  </si>
  <si>
    <t>Pos</t>
  </si>
  <si>
    <t>LM79M15CT-ND</t>
  </si>
  <si>
    <t>-15V regulator</t>
  </si>
  <si>
    <t>Neg</t>
  </si>
  <si>
    <t>SR1</t>
  </si>
  <si>
    <t>0.5A SB</t>
  </si>
  <si>
    <t>3AG Fuse</t>
  </si>
  <si>
    <t>Littelfuse</t>
  </si>
  <si>
    <t>F1</t>
  </si>
  <si>
    <t>clips</t>
  </si>
  <si>
    <t>fuse clips</t>
  </si>
  <si>
    <t>F040-ND</t>
  </si>
  <si>
    <t>OPA2134</t>
  </si>
  <si>
    <t>opamp</t>
  </si>
  <si>
    <t>Burr-Brown/TI</t>
  </si>
  <si>
    <t>OPA2134PA-ND</t>
  </si>
  <si>
    <t>U 1, 2, 3, 4, 5, 6</t>
  </si>
  <si>
    <t>8-pin, tin</t>
  </si>
  <si>
    <t>IC sockets</t>
  </si>
  <si>
    <t>Assmann</t>
  </si>
  <si>
    <t>LM3886T</t>
  </si>
  <si>
    <t>IC power amp</t>
  </si>
  <si>
    <t>LM3886T-ND</t>
  </si>
  <si>
    <t>U 7, 8, 9</t>
  </si>
  <si>
    <t>TO220</t>
  </si>
  <si>
    <t>heat sink, 4C/W</t>
  </si>
  <si>
    <t>IERC</t>
  </si>
  <si>
    <t>294-1082-ND</t>
  </si>
  <si>
    <t>(screwed onto U 7, 8, 9)</t>
  </si>
  <si>
    <t>294-1086-ND</t>
  </si>
  <si>
    <t>(alternative component)</t>
  </si>
  <si>
    <t>(between heat sink and IC U 7, 8, 9)</t>
  </si>
  <si>
    <t>phono jack</t>
  </si>
  <si>
    <t>J1</t>
  </si>
  <si>
    <t>RCA input, tin plated</t>
  </si>
  <si>
    <t>CUI Stack</t>
  </si>
  <si>
    <t>CP-1400-ND</t>
  </si>
  <si>
    <t>1k var</t>
  </si>
  <si>
    <t>trim pot</t>
  </si>
  <si>
    <t>Bourns-3362P</t>
  </si>
  <si>
    <t>50VA, 44VCT</t>
  </si>
  <si>
    <t>transformer, 22V@2.272A</t>
  </si>
  <si>
    <t>Amveco</t>
  </si>
  <si>
    <t>TE62085-ND</t>
  </si>
  <si>
    <t>(wired to) Primary &amp; Secondary</t>
  </si>
  <si>
    <t>TE70085-ND</t>
  </si>
  <si>
    <t>110V power cord</t>
  </si>
  <si>
    <t>2 cond., 9ft</t>
  </si>
  <si>
    <t>(wired to) 110VAC</t>
  </si>
  <si>
    <t>1/2</t>
  </si>
  <si>
    <t>Audio cable</t>
  </si>
  <si>
    <t>2RCA male to male, 16ft</t>
  </si>
  <si>
    <t>(between J1 and preamp output)</t>
  </si>
  <si>
    <t>Binding post</t>
  </si>
  <si>
    <t>red</t>
  </si>
  <si>
    <t>Johnson</t>
  </si>
  <si>
    <t>111-0102-001</t>
  </si>
  <si>
    <t>(wired to) J2+</t>
  </si>
  <si>
    <t>black</t>
  </si>
  <si>
    <t>111-0103-001</t>
  </si>
  <si>
    <t>(wired to) J2-</t>
  </si>
  <si>
    <t>0.25" tall (4-40)</t>
  </si>
  <si>
    <t>Hex threaded standoff</t>
  </si>
  <si>
    <t>Keystone</t>
  </si>
  <si>
    <t>8714K-ND</t>
  </si>
  <si>
    <t>(for pcb mounting)</t>
  </si>
  <si>
    <t>4-40</t>
  </si>
  <si>
    <t>flat head screw, 0.5inch</t>
  </si>
  <si>
    <t>(for U 7, 8, 9 7 &amp; pcb mounting)</t>
  </si>
  <si>
    <t>hex nut</t>
  </si>
  <si>
    <t>Solder-type terminal strip</t>
  </si>
  <si>
    <t>Radio Shack</t>
  </si>
  <si>
    <t>274-688</t>
  </si>
  <si>
    <t>(for tweeter wiring)</t>
  </si>
  <si>
    <t>Designation on PCB</t>
  </si>
  <si>
    <t>jumper</t>
  </si>
  <si>
    <t>Zerohm Jumper Wire</t>
  </si>
  <si>
    <t>YAGEO-MFR</t>
  </si>
  <si>
    <t>0.0QBK-ND</t>
  </si>
  <si>
    <t>metal oxyde, 5%, 1W</t>
  </si>
  <si>
    <t>2.2W-1-ND</t>
  </si>
  <si>
    <t>R 108</t>
  </si>
  <si>
    <t>150W-1-ND</t>
  </si>
  <si>
    <t>R 106, 107</t>
  </si>
  <si>
    <t>1.0k</t>
  </si>
  <si>
    <t>1.0kW-1-ND</t>
  </si>
  <si>
    <t>R 4</t>
  </si>
  <si>
    <t>metal film, 1%, 1/4W</t>
  </si>
  <si>
    <t>100XBK-ND</t>
  </si>
  <si>
    <t>R 5</t>
  </si>
  <si>
    <t>511XBK-ND</t>
  </si>
  <si>
    <t>R 33, 63</t>
  </si>
  <si>
    <t>1.00k</t>
  </si>
  <si>
    <t>100kXBK-ND</t>
  </si>
  <si>
    <t>1.96k</t>
  </si>
  <si>
    <t>1.96kXBK-ND</t>
  </si>
  <si>
    <t>2.61k</t>
  </si>
  <si>
    <t>2.61kXBK-ND</t>
  </si>
  <si>
    <t>3.48k</t>
  </si>
  <si>
    <t>3.48kXBK-ND</t>
  </si>
  <si>
    <t xml:space="preserve">R 3, 23, 24, 26, 28, 29, 30, 51, </t>
  </si>
  <si>
    <t>R 55, 56</t>
  </si>
  <si>
    <t>6.81k</t>
  </si>
  <si>
    <t>6.81kXBK-ND</t>
  </si>
  <si>
    <t>R 25, 27, 104, 105</t>
  </si>
  <si>
    <t>21.5k</t>
  </si>
  <si>
    <t>21.5kXBK-ND</t>
  </si>
  <si>
    <t>31.6k</t>
  </si>
  <si>
    <t>31.6kXBK-ND</t>
  </si>
  <si>
    <t>R 2</t>
  </si>
  <si>
    <t>38.3k</t>
  </si>
  <si>
    <t>38.3kXBK-ND</t>
  </si>
  <si>
    <t>R 41, 81, 91</t>
  </si>
  <si>
    <t>100k</t>
  </si>
  <si>
    <t>R 34, 64, 65</t>
  </si>
  <si>
    <t xml:space="preserve">  </t>
  </si>
  <si>
    <t>R  not loaded</t>
  </si>
  <si>
    <t>Label-</t>
  </si>
  <si>
    <t>220pF</t>
  </si>
  <si>
    <t xml:space="preserve">C 2, 4, 21, 27, 63, 68 </t>
  </si>
  <si>
    <t>2.7nF</t>
  </si>
  <si>
    <t>polypropylene, 2%</t>
  </si>
  <si>
    <t>C 29</t>
  </si>
  <si>
    <t>10nF</t>
  </si>
  <si>
    <t>33nF</t>
  </si>
  <si>
    <t xml:space="preserve">C 22, 23, 24, 25, 51, 52, 53, 54, </t>
  </si>
  <si>
    <t>47nF</t>
  </si>
  <si>
    <t>150nF</t>
  </si>
  <si>
    <t>330nF</t>
  </si>
  <si>
    <t>.01uF</t>
  </si>
  <si>
    <t>polyester</t>
  </si>
  <si>
    <t xml:space="preserve">C 30, 31, 32, 33, 34, 35, 71, </t>
  </si>
  <si>
    <t xml:space="preserve">C 72, 75, 76, </t>
  </si>
  <si>
    <t>0.1uF</t>
  </si>
  <si>
    <t>C  44, 45, 84, 85, 94, 95, 101,</t>
  </si>
  <si>
    <t>1uF</t>
  </si>
  <si>
    <t>Panas-ECQ-E(F)</t>
  </si>
  <si>
    <t>EF1105-ND</t>
  </si>
  <si>
    <t>C 43</t>
  </si>
  <si>
    <t>10uF</t>
  </si>
  <si>
    <t>EF1106-ND</t>
  </si>
  <si>
    <t>C 83, 93</t>
  </si>
  <si>
    <t>33uF</t>
  </si>
  <si>
    <t>electrolytic,35V</t>
  </si>
  <si>
    <t>Panas-FC</t>
  </si>
  <si>
    <t>P10290-ND</t>
  </si>
  <si>
    <t>C 111, 112</t>
  </si>
  <si>
    <t>470uF</t>
  </si>
  <si>
    <t>electrolytic, 50V</t>
  </si>
  <si>
    <t>P10328-ND</t>
  </si>
  <si>
    <t>C 105, 106</t>
  </si>
  <si>
    <t>22000uF</t>
  </si>
  <si>
    <t>Panas-TS</t>
  </si>
  <si>
    <t>P6946-ND</t>
  </si>
  <si>
    <t>C 103, 104</t>
  </si>
  <si>
    <t>C  not loaded</t>
  </si>
  <si>
    <t>total</t>
  </si>
  <si>
    <t>5 lugs</t>
  </si>
  <si>
    <t>polyester, 10%</t>
  </si>
  <si>
    <t>Panas-V</t>
  </si>
  <si>
    <t>P4513-ND</t>
  </si>
  <si>
    <t>metal film</t>
  </si>
  <si>
    <t>F1 (230VAC)</t>
  </si>
  <si>
    <t>F1 (115VAC)</t>
  </si>
  <si>
    <t>1.00kXBK-ND</t>
  </si>
  <si>
    <t>L78M15ABV</t>
  </si>
  <si>
    <t>STMicroelectronics</t>
  </si>
  <si>
    <t>497-1465-5-ND</t>
  </si>
  <si>
    <t>AE9986-ND</t>
  </si>
  <si>
    <t>2.87k</t>
  </si>
  <si>
    <t>2.87kXBK-ND</t>
  </si>
  <si>
    <t>2.2nF</t>
  </si>
  <si>
    <t>R289 at R28-R29 junction</t>
  </si>
  <si>
    <t>C289 from R289 to ground</t>
  </si>
  <si>
    <t>8.25k</t>
  </si>
  <si>
    <t>8.25kXBK-ND</t>
  </si>
  <si>
    <t>12.1k</t>
  </si>
  <si>
    <t>12.1kXBK-ND</t>
  </si>
  <si>
    <t>R57, 60</t>
  </si>
  <si>
    <t>C 1, 107, 108, 61</t>
  </si>
  <si>
    <t>C58</t>
  </si>
  <si>
    <t>470nF</t>
  </si>
  <si>
    <t>C57</t>
  </si>
  <si>
    <t>820pF</t>
  </si>
  <si>
    <t>C41, 81, 91</t>
  </si>
  <si>
    <t>D2, long lead = (+)</t>
  </si>
  <si>
    <t>Panasonic</t>
  </si>
  <si>
    <t>P7240-ND</t>
  </si>
  <si>
    <t>85VDC</t>
  </si>
  <si>
    <t>1.0A SB</t>
  </si>
  <si>
    <t>Trnasient/Surge Absorber</t>
  </si>
  <si>
    <t>F2538-ND</t>
  </si>
  <si>
    <t>F2543-ND</t>
  </si>
  <si>
    <t>Silicone Base</t>
  </si>
  <si>
    <t>R101, 102 for 110VAC</t>
  </si>
  <si>
    <t>R103 for 220VAC</t>
  </si>
  <si>
    <t>R 66,  C3</t>
  </si>
  <si>
    <t>R101, 102 for 220VAC</t>
  </si>
  <si>
    <t>R103 for 110VAC</t>
  </si>
  <si>
    <t>R 58, 59,42,82,92</t>
  </si>
  <si>
    <t>C67, C42, C82, C92, C60</t>
  </si>
  <si>
    <t>3362P-1-102LF-ND</t>
  </si>
  <si>
    <t>Heat Sink Grease</t>
  </si>
  <si>
    <t>ITW Chemtronics</t>
  </si>
  <si>
    <t>CT40-5-ND</t>
  </si>
  <si>
    <t>LED</t>
  </si>
  <si>
    <t>161-4217</t>
  </si>
  <si>
    <t>RCA input, gold plated</t>
  </si>
  <si>
    <t>Bourns-3345P</t>
  </si>
  <si>
    <t>3345P-102-ND</t>
  </si>
  <si>
    <t xml:space="preserve">VR1 </t>
  </si>
  <si>
    <t>VR1 (very small pointer alternative)</t>
  </si>
  <si>
    <t>100nF</t>
  </si>
  <si>
    <t>C59, 62</t>
  </si>
  <si>
    <t xml:space="preserve"> C 102, 109, 110,</t>
  </si>
  <si>
    <t>AE1407-ND</t>
  </si>
  <si>
    <t>P3900-ND</t>
  </si>
  <si>
    <t>Panas-ECQ-P</t>
  </si>
  <si>
    <t xml:space="preserve">C 28, </t>
  </si>
  <si>
    <t>Panas-ECQE(C)</t>
  </si>
  <si>
    <t>P10755-ND</t>
  </si>
  <si>
    <t>polyester, 450VDC</t>
  </si>
  <si>
    <t>P3893-ND</t>
  </si>
  <si>
    <t>2KBP01M-E4/51GI-ND</t>
  </si>
  <si>
    <t>AE9903-ND</t>
  </si>
  <si>
    <t xml:space="preserve"> 2KBP01M-E4/51</t>
  </si>
  <si>
    <t>390nF</t>
  </si>
  <si>
    <t>P3222-ND</t>
  </si>
  <si>
    <t>P3272-ND</t>
  </si>
  <si>
    <t>P3103-ND</t>
  </si>
  <si>
    <t>P3333-ND</t>
  </si>
  <si>
    <t>P3473-ND</t>
  </si>
  <si>
    <t>P3104-ND</t>
  </si>
  <si>
    <t>P3154-ND</t>
  </si>
  <si>
    <t>P3334-ND</t>
  </si>
  <si>
    <t>P3394-ND</t>
  </si>
  <si>
    <t>P3474-ND</t>
  </si>
  <si>
    <t>Kobiconn</t>
  </si>
  <si>
    <t>R 1, 32</t>
  </si>
  <si>
    <t>R 6, 43, 83, 93, 660</t>
  </si>
  <si>
    <t>R31, 61, 62</t>
  </si>
  <si>
    <t>10k</t>
  </si>
  <si>
    <t>10.0kXBK-ND</t>
  </si>
  <si>
    <t xml:space="preserve">R22, </t>
  </si>
  <si>
    <t xml:space="preserve">R67 </t>
  </si>
  <si>
    <t>R 52, 53, 54, 68, 69, 21</t>
  </si>
  <si>
    <t xml:space="preserve">C 55, 56, </t>
  </si>
  <si>
    <t xml:space="preserve">C 26, </t>
  </si>
  <si>
    <t>68nF</t>
  </si>
  <si>
    <t>C64</t>
  </si>
  <si>
    <t>P3683-ND</t>
  </si>
  <si>
    <t>C65, 66, 660</t>
  </si>
  <si>
    <t>1/16/09  SL</t>
  </si>
  <si>
    <t>Material List for PLUTO-2.1 circuit board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</si>
</sst>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164" fontId="0" fillId="0" borderId="4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20"/>
  <sheetViews>
    <sheetView tabSelected="1" zoomScale="75" zoomScaleNormal="75" workbookViewId="0" topLeftCell="A1">
      <selection activeCell="F3" sqref="F3"/>
    </sheetView>
  </sheetViews>
  <sheetFormatPr defaultColWidth="9.140625" defaultRowHeight="12.75"/>
  <cols>
    <col min="1" max="1" width="7.00390625" style="0" customWidth="1"/>
    <col min="2" max="2" width="5.28125" style="0" customWidth="1"/>
    <col min="3" max="3" width="4.7109375" style="0" customWidth="1"/>
    <col min="4" max="4" width="14.7109375" style="0" customWidth="1"/>
    <col min="5" max="5" width="1.7109375" style="0" customWidth="1"/>
    <col min="6" max="6" width="22.00390625" style="0" customWidth="1"/>
    <col min="7" max="7" width="16.00390625" style="0" customWidth="1"/>
    <col min="8" max="8" width="3.7109375" style="0" customWidth="1"/>
    <col min="9" max="9" width="18.7109375" style="0" customWidth="1"/>
    <col min="10" max="10" width="8.140625" style="3" customWidth="1"/>
    <col min="11" max="11" width="11.7109375" style="3" customWidth="1"/>
    <col min="12" max="12" width="33.00390625" style="0" customWidth="1"/>
    <col min="13" max="15" width="9.140625" style="19" customWidth="1"/>
  </cols>
  <sheetData>
    <row r="1" spans="2:10" ht="12.75">
      <c r="B1" s="1" t="s">
        <v>279</v>
      </c>
      <c r="J1" s="2"/>
    </row>
    <row r="2" spans="8:12" ht="12.75">
      <c r="H2" s="4" t="s">
        <v>0</v>
      </c>
      <c r="I2" s="5" t="s">
        <v>1</v>
      </c>
      <c r="L2" s="42" t="s">
        <v>278</v>
      </c>
    </row>
    <row r="3" spans="4:9" ht="12.75">
      <c r="D3" t="s">
        <v>2</v>
      </c>
      <c r="H3" s="4" t="s">
        <v>3</v>
      </c>
      <c r="I3" s="5" t="s">
        <v>4</v>
      </c>
    </row>
    <row r="4" spans="2:12" ht="12.75">
      <c r="B4" s="6" t="s">
        <v>5</v>
      </c>
      <c r="C4" s="6"/>
      <c r="D4" s="7"/>
      <c r="E4" s="7"/>
      <c r="F4" s="7"/>
      <c r="G4" s="8"/>
      <c r="H4" s="4"/>
      <c r="J4" s="9"/>
      <c r="K4" s="9" t="s">
        <v>2</v>
      </c>
      <c r="L4" s="10"/>
    </row>
    <row r="5" spans="2:12" ht="12.75">
      <c r="B5" s="8" t="s">
        <v>6</v>
      </c>
      <c r="C5" s="7" t="s">
        <v>6</v>
      </c>
      <c r="D5" s="7"/>
      <c r="E5" s="7"/>
      <c r="G5" s="8"/>
      <c r="H5" s="4"/>
      <c r="J5" s="9"/>
      <c r="K5" s="9" t="s">
        <v>7</v>
      </c>
      <c r="L5" s="10" t="s">
        <v>8</v>
      </c>
    </row>
    <row r="6" spans="2:12" ht="12.75">
      <c r="B6" s="11" t="s">
        <v>9</v>
      </c>
      <c r="C6" s="12" t="s">
        <v>10</v>
      </c>
      <c r="D6" s="12" t="s">
        <v>11</v>
      </c>
      <c r="E6" s="12"/>
      <c r="F6" s="13" t="s">
        <v>12</v>
      </c>
      <c r="G6" s="11" t="s">
        <v>13</v>
      </c>
      <c r="H6" s="14"/>
      <c r="I6" s="13" t="s">
        <v>14</v>
      </c>
      <c r="J6" s="15" t="s">
        <v>15</v>
      </c>
      <c r="K6" s="15" t="s">
        <v>16</v>
      </c>
      <c r="L6" s="16" t="s">
        <v>17</v>
      </c>
    </row>
    <row r="7" spans="2:12" ht="12.75">
      <c r="B7" s="17"/>
      <c r="C7" s="18"/>
      <c r="D7" s="18"/>
      <c r="E7" s="18"/>
      <c r="F7" s="19"/>
      <c r="G7" s="17"/>
      <c r="H7" s="20"/>
      <c r="I7" s="19"/>
      <c r="J7" s="21"/>
      <c r="K7" s="21"/>
      <c r="L7" s="10"/>
    </row>
    <row r="8" spans="2:12" ht="12.75">
      <c r="B8" s="17">
        <v>10</v>
      </c>
      <c r="C8">
        <v>1</v>
      </c>
      <c r="D8" s="7" t="s">
        <v>231</v>
      </c>
      <c r="E8" s="7"/>
      <c r="F8" t="s">
        <v>18</v>
      </c>
      <c r="G8" s="8" t="s">
        <v>19</v>
      </c>
      <c r="H8" s="4" t="s">
        <v>0</v>
      </c>
      <c r="I8" t="s">
        <v>20</v>
      </c>
      <c r="J8" s="9">
        <v>0.103</v>
      </c>
      <c r="K8" s="9">
        <f>B8*J8</f>
        <v>1.03</v>
      </c>
      <c r="L8" s="10" t="s">
        <v>211</v>
      </c>
    </row>
    <row r="9" spans="2:12" ht="12.75">
      <c r="B9" s="8">
        <v>2</v>
      </c>
      <c r="C9">
        <v>1</v>
      </c>
      <c r="D9" s="38" t="s">
        <v>251</v>
      </c>
      <c r="E9" s="7"/>
      <c r="F9" t="s">
        <v>21</v>
      </c>
      <c r="G9" s="8" t="s">
        <v>22</v>
      </c>
      <c r="H9" s="4" t="s">
        <v>0</v>
      </c>
      <c r="I9" s="39" t="s">
        <v>249</v>
      </c>
      <c r="J9" s="40">
        <v>0.69</v>
      </c>
      <c r="K9" s="9">
        <f aca="true" t="shared" si="0" ref="K9:K15">B9*J9</f>
        <v>1.38</v>
      </c>
      <c r="L9" s="10" t="s">
        <v>23</v>
      </c>
    </row>
    <row r="10" spans="2:23" ht="12.75" customHeight="1">
      <c r="B10" s="8">
        <v>2</v>
      </c>
      <c r="C10">
        <v>1</v>
      </c>
      <c r="D10" s="7" t="s">
        <v>191</v>
      </c>
      <c r="E10" s="7"/>
      <c r="F10" s="5" t="s">
        <v>24</v>
      </c>
      <c r="G10" s="8" t="s">
        <v>192</v>
      </c>
      <c r="H10" s="4" t="s">
        <v>0</v>
      </c>
      <c r="I10" s="31" t="s">
        <v>193</v>
      </c>
      <c r="J10" s="9">
        <v>0.86</v>
      </c>
      <c r="K10" s="9">
        <f>B10*J10</f>
        <v>1.72</v>
      </c>
      <c r="L10" s="33" t="s">
        <v>26</v>
      </c>
      <c r="M10" s="32"/>
      <c r="N10" s="32" t="s">
        <v>2</v>
      </c>
      <c r="O10" s="32"/>
      <c r="P10" s="32"/>
      <c r="Q10" s="32"/>
      <c r="R10" s="32"/>
      <c r="S10" s="32"/>
      <c r="T10" s="32"/>
      <c r="U10" s="32"/>
      <c r="V10" s="32"/>
      <c r="W10" s="32"/>
    </row>
    <row r="11" spans="2:12" ht="12.75">
      <c r="B11" s="8">
        <v>2</v>
      </c>
      <c r="C11">
        <v>1</v>
      </c>
      <c r="D11" s="8" t="s">
        <v>27</v>
      </c>
      <c r="E11" s="7"/>
      <c r="F11" s="5" t="s">
        <v>28</v>
      </c>
      <c r="G11" s="8" t="s">
        <v>25</v>
      </c>
      <c r="H11" s="4" t="s">
        <v>0</v>
      </c>
      <c r="I11" s="8" t="s">
        <v>27</v>
      </c>
      <c r="J11" s="9">
        <v>1.84</v>
      </c>
      <c r="K11" s="9">
        <f t="shared" si="0"/>
        <v>3.68</v>
      </c>
      <c r="L11" s="10" t="s">
        <v>29</v>
      </c>
    </row>
    <row r="12" spans="2:12" ht="12.75">
      <c r="B12" s="8">
        <v>2</v>
      </c>
      <c r="C12">
        <v>1</v>
      </c>
      <c r="D12" s="7" t="s">
        <v>214</v>
      </c>
      <c r="E12" s="7"/>
      <c r="F12" t="s">
        <v>216</v>
      </c>
      <c r="G12" s="8" t="s">
        <v>212</v>
      </c>
      <c r="H12" s="4" t="s">
        <v>0</v>
      </c>
      <c r="I12" s="8" t="s">
        <v>213</v>
      </c>
      <c r="J12" s="9">
        <v>0.25</v>
      </c>
      <c r="K12" s="9">
        <f t="shared" si="0"/>
        <v>0.5</v>
      </c>
      <c r="L12" s="10" t="s">
        <v>30</v>
      </c>
    </row>
    <row r="13" spans="2:12" ht="12.75">
      <c r="B13" s="8">
        <v>5</v>
      </c>
      <c r="C13">
        <v>1</v>
      </c>
      <c r="D13" s="7" t="s">
        <v>215</v>
      </c>
      <c r="E13" s="7"/>
      <c r="F13" t="s">
        <v>32</v>
      </c>
      <c r="G13" s="8" t="s">
        <v>33</v>
      </c>
      <c r="H13" s="4" t="s">
        <v>0</v>
      </c>
      <c r="I13" t="s">
        <v>218</v>
      </c>
      <c r="J13" s="9">
        <v>0.934</v>
      </c>
      <c r="K13" s="9">
        <f t="shared" si="0"/>
        <v>4.67</v>
      </c>
      <c r="L13" s="10" t="s">
        <v>189</v>
      </c>
    </row>
    <row r="14" spans="2:12" ht="12.75">
      <c r="B14" s="8">
        <v>0</v>
      </c>
      <c r="C14">
        <v>1</v>
      </c>
      <c r="D14" s="7" t="s">
        <v>31</v>
      </c>
      <c r="E14" s="7"/>
      <c r="F14" t="s">
        <v>32</v>
      </c>
      <c r="G14" s="8" t="s">
        <v>33</v>
      </c>
      <c r="H14" s="4" t="s">
        <v>0</v>
      </c>
      <c r="I14" t="s">
        <v>217</v>
      </c>
      <c r="J14" s="9">
        <v>0.934</v>
      </c>
      <c r="K14" s="9">
        <f t="shared" si="0"/>
        <v>0</v>
      </c>
      <c r="L14" s="10" t="s">
        <v>188</v>
      </c>
    </row>
    <row r="15" spans="2:12" ht="12.75">
      <c r="B15" s="8">
        <v>10</v>
      </c>
      <c r="C15">
        <v>2</v>
      </c>
      <c r="D15" s="7" t="s">
        <v>35</v>
      </c>
      <c r="E15" s="7"/>
      <c r="F15" t="s">
        <v>36</v>
      </c>
      <c r="G15" s="8" t="s">
        <v>33</v>
      </c>
      <c r="H15" s="4" t="s">
        <v>0</v>
      </c>
      <c r="I15" t="s">
        <v>37</v>
      </c>
      <c r="J15" s="9">
        <v>0.225</v>
      </c>
      <c r="K15" s="9">
        <f t="shared" si="0"/>
        <v>2.25</v>
      </c>
      <c r="L15" s="10" t="s">
        <v>34</v>
      </c>
    </row>
    <row r="16" spans="2:12" ht="12.75">
      <c r="B16" s="8"/>
      <c r="D16" s="7"/>
      <c r="E16" s="7"/>
      <c r="G16" s="8"/>
      <c r="H16" s="4"/>
      <c r="J16" s="9"/>
      <c r="K16" s="9"/>
      <c r="L16" s="10"/>
    </row>
    <row r="17" spans="2:12" ht="12.75">
      <c r="B17" s="8">
        <v>12</v>
      </c>
      <c r="C17">
        <v>6</v>
      </c>
      <c r="D17" s="7" t="s">
        <v>38</v>
      </c>
      <c r="E17" s="7"/>
      <c r="F17" t="s">
        <v>39</v>
      </c>
      <c r="G17" s="8" t="s">
        <v>40</v>
      </c>
      <c r="H17" s="4" t="s">
        <v>0</v>
      </c>
      <c r="I17" t="s">
        <v>41</v>
      </c>
      <c r="J17" s="9">
        <v>2.43</v>
      </c>
      <c r="K17" s="9">
        <f aca="true" t="shared" si="1" ref="K17:K22">B17*J17</f>
        <v>29.160000000000004</v>
      </c>
      <c r="L17" s="10" t="s">
        <v>42</v>
      </c>
    </row>
    <row r="18" spans="2:12" ht="12.75">
      <c r="B18" s="8">
        <v>12</v>
      </c>
      <c r="C18">
        <v>6</v>
      </c>
      <c r="D18" s="7" t="s">
        <v>43</v>
      </c>
      <c r="E18" s="7"/>
      <c r="F18" s="8" t="s">
        <v>44</v>
      </c>
      <c r="G18" s="8" t="s">
        <v>45</v>
      </c>
      <c r="H18" s="4" t="s">
        <v>0</v>
      </c>
      <c r="I18" t="s">
        <v>194</v>
      </c>
      <c r="J18" s="9">
        <v>0.263</v>
      </c>
      <c r="K18" s="9">
        <f t="shared" si="1"/>
        <v>3.156</v>
      </c>
      <c r="L18" s="10" t="s">
        <v>42</v>
      </c>
    </row>
    <row r="19" spans="2:12" ht="12.75">
      <c r="B19" s="8">
        <v>6</v>
      </c>
      <c r="C19">
        <v>3</v>
      </c>
      <c r="D19" s="7" t="s">
        <v>46</v>
      </c>
      <c r="E19" s="7"/>
      <c r="F19" t="s">
        <v>47</v>
      </c>
      <c r="G19" s="8" t="s">
        <v>25</v>
      </c>
      <c r="H19" s="4" t="s">
        <v>0</v>
      </c>
      <c r="I19" t="s">
        <v>48</v>
      </c>
      <c r="J19" s="9">
        <v>7.14</v>
      </c>
      <c r="K19" s="9">
        <f t="shared" si="1"/>
        <v>42.839999999999996</v>
      </c>
      <c r="L19" s="10" t="s">
        <v>49</v>
      </c>
    </row>
    <row r="20" spans="2:12" ht="12.75">
      <c r="B20" s="8">
        <v>0</v>
      </c>
      <c r="C20">
        <v>3</v>
      </c>
      <c r="D20" s="7" t="s">
        <v>50</v>
      </c>
      <c r="E20" s="7"/>
      <c r="F20" t="s">
        <v>51</v>
      </c>
      <c r="G20" s="8" t="s">
        <v>52</v>
      </c>
      <c r="H20" s="4" t="s">
        <v>0</v>
      </c>
      <c r="I20" t="s">
        <v>53</v>
      </c>
      <c r="J20" s="9">
        <v>3.95</v>
      </c>
      <c r="K20" s="9">
        <f t="shared" si="1"/>
        <v>0</v>
      </c>
      <c r="L20" s="10" t="s">
        <v>56</v>
      </c>
    </row>
    <row r="21" spans="2:12" ht="12.75">
      <c r="B21" s="8">
        <v>6</v>
      </c>
      <c r="C21">
        <v>3</v>
      </c>
      <c r="D21" s="7" t="s">
        <v>50</v>
      </c>
      <c r="E21" s="7"/>
      <c r="F21" t="s">
        <v>51</v>
      </c>
      <c r="G21" s="8" t="s">
        <v>52</v>
      </c>
      <c r="H21" s="4" t="s">
        <v>0</v>
      </c>
      <c r="I21" t="s">
        <v>55</v>
      </c>
      <c r="J21" s="9">
        <v>4.34</v>
      </c>
      <c r="K21" s="9">
        <f t="shared" si="1"/>
        <v>26.04</v>
      </c>
      <c r="L21" s="10" t="s">
        <v>54</v>
      </c>
    </row>
    <row r="22" spans="2:12" ht="12.75">
      <c r="B22" s="8">
        <v>1</v>
      </c>
      <c r="C22">
        <v>1</v>
      </c>
      <c r="D22" s="7" t="s">
        <v>219</v>
      </c>
      <c r="E22" s="7"/>
      <c r="F22" s="36" t="s">
        <v>228</v>
      </c>
      <c r="G22" s="8" t="s">
        <v>229</v>
      </c>
      <c r="H22" s="4" t="s">
        <v>0</v>
      </c>
      <c r="I22" t="s">
        <v>230</v>
      </c>
      <c r="J22" s="37">
        <v>20.15</v>
      </c>
      <c r="K22" s="9">
        <f t="shared" si="1"/>
        <v>20.15</v>
      </c>
      <c r="L22" s="10" t="s">
        <v>57</v>
      </c>
    </row>
    <row r="23" spans="2:12" ht="12.75">
      <c r="B23" s="8"/>
      <c r="D23" s="7"/>
      <c r="E23" s="7"/>
      <c r="G23" s="8"/>
      <c r="H23" s="4"/>
      <c r="J23" s="9"/>
      <c r="K23" s="9"/>
      <c r="L23" s="10"/>
    </row>
    <row r="24" spans="2:12" ht="12.75">
      <c r="B24" s="8">
        <v>2</v>
      </c>
      <c r="C24" s="19">
        <v>1</v>
      </c>
      <c r="D24" s="18" t="s">
        <v>58</v>
      </c>
      <c r="E24" s="18"/>
      <c r="F24" s="36" t="s">
        <v>233</v>
      </c>
      <c r="G24" s="17" t="s">
        <v>263</v>
      </c>
      <c r="H24" s="20" t="s">
        <v>3</v>
      </c>
      <c r="I24" t="s">
        <v>232</v>
      </c>
      <c r="J24" s="9">
        <v>1.08</v>
      </c>
      <c r="K24" s="9">
        <f>B24*J24</f>
        <v>2.16</v>
      </c>
      <c r="L24" s="10" t="s">
        <v>59</v>
      </c>
    </row>
    <row r="25" spans="2:12" ht="12.75">
      <c r="B25" s="8">
        <v>0</v>
      </c>
      <c r="C25" s="19">
        <v>1</v>
      </c>
      <c r="D25" s="18" t="s">
        <v>58</v>
      </c>
      <c r="E25" s="18"/>
      <c r="F25" t="s">
        <v>60</v>
      </c>
      <c r="G25" s="17" t="s">
        <v>61</v>
      </c>
      <c r="H25" s="20" t="s">
        <v>0</v>
      </c>
      <c r="I25" t="s">
        <v>62</v>
      </c>
      <c r="J25" s="9">
        <v>0.66</v>
      </c>
      <c r="K25" s="9">
        <f>B25*J25</f>
        <v>0</v>
      </c>
      <c r="L25" s="10" t="s">
        <v>56</v>
      </c>
    </row>
    <row r="26" spans="2:12" ht="12.75">
      <c r="B26" s="8"/>
      <c r="C26" s="19"/>
      <c r="D26" s="18"/>
      <c r="E26" s="18"/>
      <c r="G26" s="17"/>
      <c r="H26" s="20"/>
      <c r="J26" s="9"/>
      <c r="K26" s="9"/>
      <c r="L26" s="10"/>
    </row>
    <row r="27" spans="2:12" ht="12.75">
      <c r="B27" s="8">
        <v>0</v>
      </c>
      <c r="C27">
        <v>1</v>
      </c>
      <c r="D27" s="7" t="s">
        <v>63</v>
      </c>
      <c r="E27" s="7"/>
      <c r="F27" t="s">
        <v>64</v>
      </c>
      <c r="G27" s="8" t="s">
        <v>234</v>
      </c>
      <c r="H27" s="4" t="s">
        <v>0</v>
      </c>
      <c r="I27" s="36" t="s">
        <v>235</v>
      </c>
      <c r="J27" s="9">
        <v>9.54</v>
      </c>
      <c r="K27" s="9">
        <f>B27*J27</f>
        <v>0</v>
      </c>
      <c r="L27" s="10" t="s">
        <v>236</v>
      </c>
    </row>
    <row r="28" spans="2:12" ht="12.75">
      <c r="B28" s="8">
        <v>2</v>
      </c>
      <c r="C28">
        <v>1</v>
      </c>
      <c r="D28" s="7" t="s">
        <v>63</v>
      </c>
      <c r="E28" s="7"/>
      <c r="F28" t="s">
        <v>64</v>
      </c>
      <c r="G28" s="8" t="s">
        <v>65</v>
      </c>
      <c r="H28" s="4" t="s">
        <v>0</v>
      </c>
      <c r="I28" s="36" t="s">
        <v>227</v>
      </c>
      <c r="J28" s="9">
        <v>0.83</v>
      </c>
      <c r="K28" s="9">
        <f>B28*J28</f>
        <v>1.66</v>
      </c>
      <c r="L28" s="10" t="s">
        <v>237</v>
      </c>
    </row>
    <row r="30" spans="2:12" ht="12.75">
      <c r="B30" s="8">
        <v>2</v>
      </c>
      <c r="C30">
        <v>1</v>
      </c>
      <c r="D30" s="7" t="s">
        <v>66</v>
      </c>
      <c r="E30" s="7"/>
      <c r="F30" t="s">
        <v>67</v>
      </c>
      <c r="G30" s="8" t="s">
        <v>68</v>
      </c>
      <c r="H30" s="4" t="s">
        <v>0</v>
      </c>
      <c r="I30" t="s">
        <v>69</v>
      </c>
      <c r="J30" s="9">
        <v>41.24</v>
      </c>
      <c r="K30" s="9">
        <f>B30*J30</f>
        <v>82.48</v>
      </c>
      <c r="L30" s="10" t="s">
        <v>70</v>
      </c>
    </row>
    <row r="31" spans="2:12" ht="12.75">
      <c r="B31" s="8">
        <v>0</v>
      </c>
      <c r="C31">
        <v>1</v>
      </c>
      <c r="D31" s="7" t="s">
        <v>66</v>
      </c>
      <c r="E31" s="7"/>
      <c r="F31" t="s">
        <v>67</v>
      </c>
      <c r="G31" s="8" t="s">
        <v>68</v>
      </c>
      <c r="H31" s="4" t="s">
        <v>0</v>
      </c>
      <c r="I31" t="s">
        <v>71</v>
      </c>
      <c r="J31" s="9">
        <v>43.36</v>
      </c>
      <c r="K31" s="9">
        <f aca="true" t="shared" si="2" ref="K31:K42">B31*J31</f>
        <v>0</v>
      </c>
      <c r="L31" s="10" t="s">
        <v>56</v>
      </c>
    </row>
    <row r="32" spans="2:12" ht="12.75">
      <c r="B32" s="8"/>
      <c r="D32" s="7"/>
      <c r="E32" s="7"/>
      <c r="G32" s="8"/>
      <c r="H32" s="4"/>
      <c r="J32" s="9"/>
      <c r="K32" s="9" t="s">
        <v>2</v>
      </c>
      <c r="L32" s="10"/>
    </row>
    <row r="33" spans="2:12" ht="12.75">
      <c r="B33" s="8">
        <v>2</v>
      </c>
      <c r="C33">
        <v>1</v>
      </c>
      <c r="D33" s="38" t="s">
        <v>72</v>
      </c>
      <c r="E33" s="7"/>
      <c r="F33" t="s">
        <v>73</v>
      </c>
      <c r="G33" s="8" t="s">
        <v>45</v>
      </c>
      <c r="H33" s="4" t="s">
        <v>0</v>
      </c>
      <c r="I33" s="41" t="s">
        <v>250</v>
      </c>
      <c r="J33" s="40">
        <v>7.85</v>
      </c>
      <c r="K33" s="9">
        <f t="shared" si="2"/>
        <v>15.7</v>
      </c>
      <c r="L33" s="10" t="s">
        <v>74</v>
      </c>
    </row>
    <row r="34" spans="2:12" ht="12.75">
      <c r="B34" s="8">
        <v>1</v>
      </c>
      <c r="C34" s="22" t="s">
        <v>75</v>
      </c>
      <c r="D34" s="7" t="s">
        <v>76</v>
      </c>
      <c r="E34" s="7"/>
      <c r="F34" t="s">
        <v>77</v>
      </c>
      <c r="G34" s="8" t="s">
        <v>45</v>
      </c>
      <c r="H34" s="4" t="s">
        <v>0</v>
      </c>
      <c r="I34" t="s">
        <v>241</v>
      </c>
      <c r="J34" s="9">
        <v>9.64</v>
      </c>
      <c r="K34" s="9">
        <f t="shared" si="2"/>
        <v>9.64</v>
      </c>
      <c r="L34" s="10" t="s">
        <v>78</v>
      </c>
    </row>
    <row r="35" spans="2:12" ht="12.75">
      <c r="B35" s="8"/>
      <c r="C35" s="22"/>
      <c r="D35" s="7"/>
      <c r="E35" s="7"/>
      <c r="G35" s="8"/>
      <c r="H35" s="4"/>
      <c r="J35" s="9"/>
      <c r="K35" s="9" t="s">
        <v>2</v>
      </c>
      <c r="L35" s="10"/>
    </row>
    <row r="36" spans="2:12" ht="12.75">
      <c r="B36" s="8">
        <v>2</v>
      </c>
      <c r="C36" s="22">
        <v>1</v>
      </c>
      <c r="D36" s="7" t="s">
        <v>79</v>
      </c>
      <c r="E36" s="7"/>
      <c r="F36" t="s">
        <v>80</v>
      </c>
      <c r="G36" s="8" t="s">
        <v>81</v>
      </c>
      <c r="H36" s="4" t="s">
        <v>0</v>
      </c>
      <c r="I36" t="s">
        <v>82</v>
      </c>
      <c r="J36" s="9">
        <v>2.4</v>
      </c>
      <c r="K36" s="9">
        <f t="shared" si="2"/>
        <v>4.8</v>
      </c>
      <c r="L36" s="10" t="s">
        <v>83</v>
      </c>
    </row>
    <row r="37" spans="2:12" ht="12.75">
      <c r="B37" s="8">
        <v>2</v>
      </c>
      <c r="C37" s="22">
        <v>1</v>
      </c>
      <c r="D37" s="7" t="s">
        <v>79</v>
      </c>
      <c r="E37" s="7"/>
      <c r="F37" t="s">
        <v>84</v>
      </c>
      <c r="G37" s="8" t="s">
        <v>81</v>
      </c>
      <c r="H37" s="4" t="s">
        <v>0</v>
      </c>
      <c r="I37" t="s">
        <v>85</v>
      </c>
      <c r="J37" s="9">
        <v>2.4</v>
      </c>
      <c r="K37" s="9">
        <f t="shared" si="2"/>
        <v>4.8</v>
      </c>
      <c r="L37" s="10" t="s">
        <v>86</v>
      </c>
    </row>
    <row r="38" spans="2:12" ht="12.75">
      <c r="B38" s="8"/>
      <c r="C38" s="22"/>
      <c r="D38" s="7"/>
      <c r="E38" s="7"/>
      <c r="G38" s="8"/>
      <c r="H38" s="4"/>
      <c r="J38" s="9"/>
      <c r="K38" s="9" t="s">
        <v>2</v>
      </c>
      <c r="L38" s="10"/>
    </row>
    <row r="39" spans="2:12" ht="12.75">
      <c r="B39" s="8">
        <v>8</v>
      </c>
      <c r="C39" s="22">
        <v>4</v>
      </c>
      <c r="D39" s="7" t="s">
        <v>87</v>
      </c>
      <c r="E39" s="7"/>
      <c r="F39" t="s">
        <v>88</v>
      </c>
      <c r="G39" s="8" t="s">
        <v>89</v>
      </c>
      <c r="H39" s="4" t="s">
        <v>0</v>
      </c>
      <c r="I39" t="s">
        <v>90</v>
      </c>
      <c r="J39" s="9">
        <v>0.377</v>
      </c>
      <c r="K39" s="9">
        <f t="shared" si="2"/>
        <v>3.016</v>
      </c>
      <c r="L39" s="10" t="s">
        <v>91</v>
      </c>
    </row>
    <row r="40" spans="2:12" ht="12.75">
      <c r="B40" s="8">
        <v>14</v>
      </c>
      <c r="C40" s="22">
        <v>7</v>
      </c>
      <c r="D40" s="23" t="s">
        <v>92</v>
      </c>
      <c r="F40" s="8" t="s">
        <v>93</v>
      </c>
      <c r="G40" s="8"/>
      <c r="H40" s="4"/>
      <c r="J40" s="9"/>
      <c r="K40" s="9" t="s">
        <v>2</v>
      </c>
      <c r="L40" s="10" t="s">
        <v>94</v>
      </c>
    </row>
    <row r="41" spans="2:12" ht="12.75">
      <c r="B41" s="8">
        <v>14</v>
      </c>
      <c r="C41" s="22">
        <v>7</v>
      </c>
      <c r="D41" s="23" t="s">
        <v>92</v>
      </c>
      <c r="E41" s="7"/>
      <c r="F41" t="s">
        <v>95</v>
      </c>
      <c r="G41" s="8"/>
      <c r="H41" s="4"/>
      <c r="J41" s="9"/>
      <c r="K41" s="9" t="s">
        <v>2</v>
      </c>
      <c r="L41" s="10" t="s">
        <v>94</v>
      </c>
    </row>
    <row r="42" spans="2:12" ht="12.75">
      <c r="B42" s="8">
        <v>1</v>
      </c>
      <c r="C42" s="22" t="s">
        <v>75</v>
      </c>
      <c r="D42" s="30" t="s">
        <v>183</v>
      </c>
      <c r="E42" s="7"/>
      <c r="F42" t="s">
        <v>96</v>
      </c>
      <c r="G42" s="8" t="s">
        <v>97</v>
      </c>
      <c r="H42" s="4"/>
      <c r="I42" t="s">
        <v>98</v>
      </c>
      <c r="J42" s="9">
        <v>1.29</v>
      </c>
      <c r="K42" s="9">
        <f t="shared" si="2"/>
        <v>1.29</v>
      </c>
      <c r="L42" s="10" t="s">
        <v>99</v>
      </c>
    </row>
    <row r="43" spans="2:12" ht="12.75">
      <c r="B43" s="8"/>
      <c r="D43" s="7"/>
      <c r="E43" s="7"/>
      <c r="G43" s="8"/>
      <c r="H43" s="4"/>
      <c r="J43" s="9"/>
      <c r="K43" s="24"/>
      <c r="L43" s="10"/>
    </row>
    <row r="44" spans="2:12" ht="12.75">
      <c r="B44" s="8"/>
      <c r="D44" s="7"/>
      <c r="E44" s="7"/>
      <c r="G44" s="8"/>
      <c r="H44" s="4"/>
      <c r="J44" s="9"/>
      <c r="K44" s="9">
        <f>SUM(K8:K41)</f>
        <v>260.832</v>
      </c>
      <c r="L44" s="10"/>
    </row>
    <row r="45" spans="2:12" ht="12.75">
      <c r="B45" s="6" t="s">
        <v>5</v>
      </c>
      <c r="C45" s="6"/>
      <c r="D45" s="7"/>
      <c r="E45" s="7"/>
      <c r="G45" s="8"/>
      <c r="H45" s="4"/>
      <c r="J45" s="9"/>
      <c r="L45" s="10"/>
    </row>
    <row r="46" spans="2:12" ht="12.75">
      <c r="B46" s="8" t="s">
        <v>6</v>
      </c>
      <c r="C46" s="7" t="s">
        <v>6</v>
      </c>
      <c r="D46" s="7"/>
      <c r="E46" s="7"/>
      <c r="G46" s="8"/>
      <c r="H46" s="4"/>
      <c r="J46" s="9"/>
      <c r="K46" s="9" t="s">
        <v>7</v>
      </c>
      <c r="L46" s="10"/>
    </row>
    <row r="47" spans="2:12" ht="12.75">
      <c r="B47" s="11" t="s">
        <v>9</v>
      </c>
      <c r="C47" s="12" t="s">
        <v>10</v>
      </c>
      <c r="D47" s="12" t="s">
        <v>11</v>
      </c>
      <c r="E47" s="12"/>
      <c r="F47" s="13" t="s">
        <v>12</v>
      </c>
      <c r="G47" s="11" t="s">
        <v>13</v>
      </c>
      <c r="H47" s="14"/>
      <c r="I47" s="13" t="s">
        <v>14</v>
      </c>
      <c r="J47" s="15" t="s">
        <v>15</v>
      </c>
      <c r="K47" s="15" t="s">
        <v>16</v>
      </c>
      <c r="L47" s="16" t="s">
        <v>100</v>
      </c>
    </row>
    <row r="48" spans="2:12" ht="12.75">
      <c r="B48" s="8"/>
      <c r="D48" s="7"/>
      <c r="E48" s="7"/>
      <c r="G48" s="8"/>
      <c r="H48" s="4"/>
      <c r="J48" s="9"/>
      <c r="K48" s="9" t="s">
        <v>2</v>
      </c>
      <c r="L48" s="10"/>
    </row>
    <row r="49" spans="2:12" ht="12.75">
      <c r="B49" s="8">
        <v>5</v>
      </c>
      <c r="C49">
        <v>2</v>
      </c>
      <c r="D49" s="7" t="s">
        <v>101</v>
      </c>
      <c r="E49" s="7"/>
      <c r="F49" t="s">
        <v>102</v>
      </c>
      <c r="G49" s="8" t="s">
        <v>103</v>
      </c>
      <c r="H49" s="4" t="s">
        <v>0</v>
      </c>
      <c r="I49" t="s">
        <v>104</v>
      </c>
      <c r="J49" s="9">
        <v>0.06</v>
      </c>
      <c r="K49" s="9">
        <f>B49*J49</f>
        <v>0.3</v>
      </c>
      <c r="L49" s="10" t="s">
        <v>222</v>
      </c>
    </row>
    <row r="50" spans="2:12" ht="12.75">
      <c r="B50" s="8"/>
      <c r="C50">
        <v>2</v>
      </c>
      <c r="D50" s="7" t="s">
        <v>101</v>
      </c>
      <c r="E50" s="7"/>
      <c r="F50" t="s">
        <v>102</v>
      </c>
      <c r="G50" s="8" t="s">
        <v>103</v>
      </c>
      <c r="H50" s="4" t="s">
        <v>0</v>
      </c>
      <c r="I50" t="s">
        <v>104</v>
      </c>
      <c r="J50" s="9">
        <v>0.06</v>
      </c>
      <c r="K50" s="9">
        <f>B50*J50</f>
        <v>0</v>
      </c>
      <c r="L50" s="10" t="s">
        <v>220</v>
      </c>
    </row>
    <row r="51" spans="2:12" ht="12.75">
      <c r="B51" s="8"/>
      <c r="C51">
        <v>1</v>
      </c>
      <c r="D51" s="7" t="s">
        <v>101</v>
      </c>
      <c r="E51" s="7"/>
      <c r="F51" t="s">
        <v>102</v>
      </c>
      <c r="G51" s="8" t="s">
        <v>103</v>
      </c>
      <c r="H51" s="4" t="s">
        <v>0</v>
      </c>
      <c r="I51" t="s">
        <v>104</v>
      </c>
      <c r="J51" s="9">
        <v>0.06</v>
      </c>
      <c r="K51" s="9">
        <f>B51*J51</f>
        <v>0</v>
      </c>
      <c r="L51" s="10" t="s">
        <v>221</v>
      </c>
    </row>
    <row r="52" spans="2:12" ht="12.75">
      <c r="B52" s="8"/>
      <c r="D52" s="7"/>
      <c r="E52" s="7"/>
      <c r="G52" s="8"/>
      <c r="H52" s="4"/>
      <c r="J52" s="9"/>
      <c r="K52" s="9"/>
      <c r="L52" s="10"/>
    </row>
    <row r="53" spans="2:12" ht="12.75">
      <c r="B53" s="8">
        <v>5</v>
      </c>
      <c r="C53">
        <v>1</v>
      </c>
      <c r="D53" s="7">
        <v>2.2</v>
      </c>
      <c r="E53" s="7"/>
      <c r="F53" t="s">
        <v>105</v>
      </c>
      <c r="G53" s="8" t="s">
        <v>103</v>
      </c>
      <c r="H53" s="4" t="s">
        <v>0</v>
      </c>
      <c r="I53" t="s">
        <v>106</v>
      </c>
      <c r="J53" s="9">
        <v>0.16</v>
      </c>
      <c r="K53" s="9">
        <f>B53*J53</f>
        <v>0.8</v>
      </c>
      <c r="L53" s="10" t="s">
        <v>107</v>
      </c>
    </row>
    <row r="54" spans="2:12" ht="12.75">
      <c r="B54" s="8">
        <v>5</v>
      </c>
      <c r="C54">
        <v>2</v>
      </c>
      <c r="D54" s="7">
        <v>150</v>
      </c>
      <c r="E54" s="7"/>
      <c r="F54" t="s">
        <v>105</v>
      </c>
      <c r="G54" s="8" t="s">
        <v>103</v>
      </c>
      <c r="H54" s="4" t="s">
        <v>0</v>
      </c>
      <c r="I54" t="s">
        <v>108</v>
      </c>
      <c r="J54" s="9">
        <v>0.16</v>
      </c>
      <c r="K54" s="9">
        <f>B54*J54</f>
        <v>0.8</v>
      </c>
      <c r="L54" s="10" t="s">
        <v>109</v>
      </c>
    </row>
    <row r="55" spans="2:12" ht="12.75">
      <c r="B55" s="8">
        <v>5</v>
      </c>
      <c r="C55">
        <v>1</v>
      </c>
      <c r="D55" s="7" t="s">
        <v>110</v>
      </c>
      <c r="E55" s="7"/>
      <c r="F55" t="s">
        <v>105</v>
      </c>
      <c r="G55" s="8" t="s">
        <v>103</v>
      </c>
      <c r="H55" s="4" t="s">
        <v>0</v>
      </c>
      <c r="I55" t="s">
        <v>111</v>
      </c>
      <c r="J55" s="9">
        <v>0.15</v>
      </c>
      <c r="K55" s="9">
        <f>B55*J55</f>
        <v>0.75</v>
      </c>
      <c r="L55" s="10" t="s">
        <v>112</v>
      </c>
    </row>
    <row r="56" spans="2:12" ht="12.75">
      <c r="B56" s="8"/>
      <c r="D56" s="7"/>
      <c r="E56" s="7"/>
      <c r="G56" s="8"/>
      <c r="H56" s="4"/>
      <c r="J56" s="9"/>
      <c r="K56" s="9"/>
      <c r="L56" s="10"/>
    </row>
    <row r="57" spans="2:12" ht="12.75">
      <c r="B57" s="8">
        <v>5</v>
      </c>
      <c r="C57">
        <v>1</v>
      </c>
      <c r="D57" s="7">
        <v>100</v>
      </c>
      <c r="E57" s="7"/>
      <c r="F57" t="s">
        <v>113</v>
      </c>
      <c r="G57" s="8" t="s">
        <v>103</v>
      </c>
      <c r="H57" s="4" t="s">
        <v>0</v>
      </c>
      <c r="I57" t="s">
        <v>114</v>
      </c>
      <c r="J57" s="9">
        <v>0.1</v>
      </c>
      <c r="K57" s="9">
        <f aca="true" t="shared" si="3" ref="K57:K63">B57*J57</f>
        <v>0.5</v>
      </c>
      <c r="L57" s="10" t="s">
        <v>115</v>
      </c>
    </row>
    <row r="58" spans="2:12" ht="12.75">
      <c r="B58" s="8">
        <v>5</v>
      </c>
      <c r="C58">
        <v>2</v>
      </c>
      <c r="D58" s="7">
        <v>511</v>
      </c>
      <c r="E58" s="7"/>
      <c r="F58" t="s">
        <v>113</v>
      </c>
      <c r="G58" s="8" t="s">
        <v>103</v>
      </c>
      <c r="H58" s="4" t="s">
        <v>0</v>
      </c>
      <c r="I58" t="s">
        <v>116</v>
      </c>
      <c r="J58" s="9">
        <v>0.1</v>
      </c>
      <c r="K58" s="9">
        <f t="shared" si="3"/>
        <v>0.5</v>
      </c>
      <c r="L58" s="10" t="s">
        <v>117</v>
      </c>
    </row>
    <row r="59" spans="2:12" ht="12.75">
      <c r="B59" s="8">
        <v>5</v>
      </c>
      <c r="C59">
        <v>2</v>
      </c>
      <c r="D59" s="7" t="s">
        <v>118</v>
      </c>
      <c r="E59" s="7"/>
      <c r="F59" t="s">
        <v>113</v>
      </c>
      <c r="G59" s="8" t="s">
        <v>103</v>
      </c>
      <c r="H59" s="4" t="s">
        <v>0</v>
      </c>
      <c r="I59" t="s">
        <v>190</v>
      </c>
      <c r="J59" s="9">
        <v>0.1</v>
      </c>
      <c r="K59" s="9">
        <f t="shared" si="3"/>
        <v>0.5</v>
      </c>
      <c r="L59" s="10" t="s">
        <v>264</v>
      </c>
    </row>
    <row r="60" spans="2:12" ht="12.75">
      <c r="B60" s="8">
        <v>10</v>
      </c>
      <c r="C60">
        <v>5</v>
      </c>
      <c r="D60" s="7" t="s">
        <v>120</v>
      </c>
      <c r="E60" s="7"/>
      <c r="F60" t="s">
        <v>113</v>
      </c>
      <c r="G60" s="8" t="s">
        <v>103</v>
      </c>
      <c r="H60" s="4" t="s">
        <v>0</v>
      </c>
      <c r="I60" t="s">
        <v>121</v>
      </c>
      <c r="J60" s="9">
        <v>0.1</v>
      </c>
      <c r="K60" s="9">
        <f t="shared" si="3"/>
        <v>1</v>
      </c>
      <c r="L60" s="10" t="s">
        <v>265</v>
      </c>
    </row>
    <row r="61" spans="2:12" ht="12.75">
      <c r="B61" s="8">
        <v>10</v>
      </c>
      <c r="C61">
        <v>3</v>
      </c>
      <c r="D61" s="7" t="s">
        <v>122</v>
      </c>
      <c r="E61" s="7"/>
      <c r="F61" t="s">
        <v>113</v>
      </c>
      <c r="G61" s="8" t="s">
        <v>103</v>
      </c>
      <c r="H61" s="4" t="s">
        <v>0</v>
      </c>
      <c r="I61" t="s">
        <v>123</v>
      </c>
      <c r="J61" s="9">
        <v>0.1</v>
      </c>
      <c r="K61" s="9">
        <f t="shared" si="3"/>
        <v>1</v>
      </c>
      <c r="L61" s="35" t="s">
        <v>266</v>
      </c>
    </row>
    <row r="62" spans="2:12" ht="12.75">
      <c r="B62" s="8">
        <v>5</v>
      </c>
      <c r="C62">
        <v>1</v>
      </c>
      <c r="D62" s="7" t="s">
        <v>195</v>
      </c>
      <c r="E62" s="7"/>
      <c r="F62" t="s">
        <v>113</v>
      </c>
      <c r="G62" s="8" t="s">
        <v>103</v>
      </c>
      <c r="H62" s="4" t="s">
        <v>0</v>
      </c>
      <c r="I62" t="s">
        <v>196</v>
      </c>
      <c r="J62" s="9">
        <v>0.1</v>
      </c>
      <c r="K62" s="9">
        <f t="shared" si="3"/>
        <v>0.5</v>
      </c>
      <c r="L62" s="10" t="s">
        <v>198</v>
      </c>
    </row>
    <row r="63" spans="2:12" ht="12.75">
      <c r="B63" s="8">
        <v>30</v>
      </c>
      <c r="C63">
        <v>14</v>
      </c>
      <c r="D63" s="7" t="s">
        <v>124</v>
      </c>
      <c r="E63" s="7"/>
      <c r="F63" t="s">
        <v>113</v>
      </c>
      <c r="G63" s="8" t="s">
        <v>103</v>
      </c>
      <c r="H63" s="4" t="s">
        <v>0</v>
      </c>
      <c r="I63" t="s">
        <v>125</v>
      </c>
      <c r="J63" s="9">
        <v>0.1</v>
      </c>
      <c r="K63" s="9">
        <f t="shared" si="3"/>
        <v>3</v>
      </c>
      <c r="L63" s="10" t="s">
        <v>126</v>
      </c>
    </row>
    <row r="64" spans="2:12" ht="12.75">
      <c r="B64" s="8"/>
      <c r="D64" s="7"/>
      <c r="E64" s="7"/>
      <c r="G64" s="8"/>
      <c r="H64" s="4"/>
      <c r="J64" s="9" t="s">
        <v>2</v>
      </c>
      <c r="K64" s="9"/>
      <c r="L64" s="10" t="s">
        <v>271</v>
      </c>
    </row>
    <row r="65" spans="2:12" ht="12.75">
      <c r="B65" s="8">
        <v>10</v>
      </c>
      <c r="C65">
        <v>4</v>
      </c>
      <c r="D65" s="7" t="s">
        <v>128</v>
      </c>
      <c r="E65" s="7"/>
      <c r="F65" t="s">
        <v>113</v>
      </c>
      <c r="G65" s="8" t="s">
        <v>103</v>
      </c>
      <c r="H65" s="4" t="s">
        <v>0</v>
      </c>
      <c r="I65" t="s">
        <v>129</v>
      </c>
      <c r="J65" s="9">
        <v>0.1</v>
      </c>
      <c r="K65" s="9">
        <f>B65*J65</f>
        <v>1</v>
      </c>
      <c r="L65" s="10" t="s">
        <v>130</v>
      </c>
    </row>
    <row r="66" spans="2:12" ht="12.75">
      <c r="B66" s="8">
        <v>5</v>
      </c>
      <c r="C66">
        <v>2</v>
      </c>
      <c r="D66" s="7" t="s">
        <v>200</v>
      </c>
      <c r="E66" s="7"/>
      <c r="F66" t="s">
        <v>113</v>
      </c>
      <c r="G66" s="8" t="s">
        <v>103</v>
      </c>
      <c r="H66" s="4" t="s">
        <v>0</v>
      </c>
      <c r="I66" t="s">
        <v>201</v>
      </c>
      <c r="J66" s="9">
        <v>0.1</v>
      </c>
      <c r="K66" s="9">
        <f aca="true" t="shared" si="4" ref="K66:K72">B66*J66</f>
        <v>0.5</v>
      </c>
      <c r="L66" s="35" t="s">
        <v>127</v>
      </c>
    </row>
    <row r="67" spans="2:12" ht="12.75">
      <c r="B67" s="8">
        <v>5</v>
      </c>
      <c r="C67">
        <v>2</v>
      </c>
      <c r="D67" s="7" t="s">
        <v>267</v>
      </c>
      <c r="E67" s="7"/>
      <c r="F67" t="s">
        <v>113</v>
      </c>
      <c r="G67" s="8" t="s">
        <v>103</v>
      </c>
      <c r="H67" s="4" t="s">
        <v>0</v>
      </c>
      <c r="I67" t="s">
        <v>268</v>
      </c>
      <c r="J67" s="9">
        <v>0.1</v>
      </c>
      <c r="K67" s="9">
        <f>B67*J67</f>
        <v>0.5</v>
      </c>
      <c r="L67" s="35" t="s">
        <v>269</v>
      </c>
    </row>
    <row r="68" spans="2:12" ht="12.75">
      <c r="B68" s="8">
        <v>5</v>
      </c>
      <c r="C68">
        <v>2</v>
      </c>
      <c r="D68" s="7" t="s">
        <v>202</v>
      </c>
      <c r="E68" s="7"/>
      <c r="F68" t="s">
        <v>113</v>
      </c>
      <c r="G68" s="8" t="s">
        <v>103</v>
      </c>
      <c r="H68" s="4" t="s">
        <v>0</v>
      </c>
      <c r="I68" t="s">
        <v>203</v>
      </c>
      <c r="J68" s="9">
        <v>0.1</v>
      </c>
      <c r="K68" s="9">
        <f>B68*J68</f>
        <v>0.5</v>
      </c>
      <c r="L68" s="35" t="s">
        <v>204</v>
      </c>
    </row>
    <row r="69" spans="2:12" ht="12.75">
      <c r="B69" s="8">
        <v>15</v>
      </c>
      <c r="C69">
        <v>5</v>
      </c>
      <c r="D69" s="7" t="s">
        <v>131</v>
      </c>
      <c r="E69" s="7"/>
      <c r="F69" t="s">
        <v>113</v>
      </c>
      <c r="G69" s="8" t="s">
        <v>103</v>
      </c>
      <c r="H69" s="4" t="s">
        <v>0</v>
      </c>
      <c r="I69" t="s">
        <v>132</v>
      </c>
      <c r="J69" s="9">
        <v>0.1</v>
      </c>
      <c r="K69" s="9">
        <f t="shared" si="4"/>
        <v>1.5</v>
      </c>
      <c r="L69" s="35" t="s">
        <v>225</v>
      </c>
    </row>
    <row r="70" spans="2:12" ht="12.75">
      <c r="B70" s="8">
        <v>5</v>
      </c>
      <c r="C70">
        <v>1</v>
      </c>
      <c r="D70" s="7" t="s">
        <v>133</v>
      </c>
      <c r="E70" s="7"/>
      <c r="F70" t="s">
        <v>113</v>
      </c>
      <c r="G70" s="8" t="s">
        <v>103</v>
      </c>
      <c r="H70" s="4" t="s">
        <v>0</v>
      </c>
      <c r="I70" t="s">
        <v>134</v>
      </c>
      <c r="J70" s="9">
        <v>0.1</v>
      </c>
      <c r="K70" s="9">
        <f t="shared" si="4"/>
        <v>0.5</v>
      </c>
      <c r="L70" s="10" t="s">
        <v>135</v>
      </c>
    </row>
    <row r="71" spans="2:12" ht="12.75">
      <c r="B71" s="8">
        <v>10</v>
      </c>
      <c r="C71">
        <v>3</v>
      </c>
      <c r="D71" s="7" t="s">
        <v>136</v>
      </c>
      <c r="E71" s="7"/>
      <c r="F71" t="s">
        <v>113</v>
      </c>
      <c r="G71" s="8" t="s">
        <v>103</v>
      </c>
      <c r="H71" s="4" t="s">
        <v>0</v>
      </c>
      <c r="I71" t="s">
        <v>137</v>
      </c>
      <c r="J71" s="9">
        <v>0.1</v>
      </c>
      <c r="K71" s="9">
        <f t="shared" si="4"/>
        <v>1</v>
      </c>
      <c r="L71" s="10" t="s">
        <v>138</v>
      </c>
    </row>
    <row r="72" spans="2:12" ht="12.75">
      <c r="B72" s="8">
        <v>10</v>
      </c>
      <c r="C72">
        <v>3</v>
      </c>
      <c r="D72" s="7" t="s">
        <v>139</v>
      </c>
      <c r="E72" s="7"/>
      <c r="F72" t="s">
        <v>113</v>
      </c>
      <c r="G72" s="8" t="s">
        <v>103</v>
      </c>
      <c r="H72" s="4" t="s">
        <v>0</v>
      </c>
      <c r="I72" t="s">
        <v>119</v>
      </c>
      <c r="J72" s="9">
        <v>0.1</v>
      </c>
      <c r="K72" s="9">
        <f t="shared" si="4"/>
        <v>1</v>
      </c>
      <c r="L72" s="10" t="s">
        <v>140</v>
      </c>
    </row>
    <row r="73" spans="2:12" ht="12.75">
      <c r="B73" s="8"/>
      <c r="D73" s="7"/>
      <c r="E73" s="7"/>
      <c r="F73" s="7"/>
      <c r="G73" s="8"/>
      <c r="H73" s="8"/>
      <c r="J73" s="9" t="s">
        <v>141</v>
      </c>
      <c r="K73" s="9" t="s">
        <v>2</v>
      </c>
      <c r="L73" s="10"/>
    </row>
    <row r="74" spans="2:12" ht="12.75">
      <c r="B74" s="8" t="s">
        <v>2</v>
      </c>
      <c r="C74">
        <v>1</v>
      </c>
      <c r="E74" s="7"/>
      <c r="F74" s="8" t="s">
        <v>142</v>
      </c>
      <c r="G74" s="8"/>
      <c r="H74" s="8"/>
      <c r="J74" s="9"/>
      <c r="K74" s="9"/>
      <c r="L74" s="10" t="s">
        <v>270</v>
      </c>
    </row>
    <row r="75" spans="3:12" ht="12.75">
      <c r="C75">
        <v>1</v>
      </c>
      <c r="F75" s="8" t="s">
        <v>142</v>
      </c>
      <c r="L75" s="10" t="s">
        <v>224</v>
      </c>
    </row>
    <row r="76" spans="3:12" ht="12.75">
      <c r="C76">
        <v>2</v>
      </c>
      <c r="F76" s="8" t="s">
        <v>142</v>
      </c>
      <c r="L76" s="10" t="s">
        <v>223</v>
      </c>
    </row>
    <row r="77" spans="11:12" ht="12.75">
      <c r="K77" s="25"/>
      <c r="L77" s="19"/>
    </row>
    <row r="78" ht="12.75">
      <c r="K78" s="26">
        <f>SUM(K49:K77)</f>
        <v>16.15</v>
      </c>
    </row>
    <row r="79" ht="12.75">
      <c r="K79" s="27"/>
    </row>
    <row r="80" ht="12.75">
      <c r="K80" s="27"/>
    </row>
    <row r="81" spans="2:11" ht="12.75">
      <c r="B81" s="6" t="s">
        <v>5</v>
      </c>
      <c r="C81" s="6"/>
      <c r="K81" s="27"/>
    </row>
    <row r="82" spans="2:12" ht="12.75">
      <c r="B82" s="8" t="s">
        <v>6</v>
      </c>
      <c r="C82" s="7" t="s">
        <v>6</v>
      </c>
      <c r="D82" s="7" t="s">
        <v>143</v>
      </c>
      <c r="K82" s="9" t="s">
        <v>7</v>
      </c>
      <c r="L82" s="10"/>
    </row>
    <row r="83" spans="2:12" ht="12.75">
      <c r="B83" s="11" t="s">
        <v>9</v>
      </c>
      <c r="C83" s="12" t="s">
        <v>10</v>
      </c>
      <c r="D83" s="12" t="s">
        <v>11</v>
      </c>
      <c r="E83" s="12"/>
      <c r="F83" s="13" t="s">
        <v>12</v>
      </c>
      <c r="G83" s="11" t="s">
        <v>13</v>
      </c>
      <c r="H83" s="14" t="s">
        <v>2</v>
      </c>
      <c r="I83" s="13" t="s">
        <v>14</v>
      </c>
      <c r="J83" s="15" t="s">
        <v>15</v>
      </c>
      <c r="K83" s="15" t="s">
        <v>16</v>
      </c>
      <c r="L83" s="16" t="s">
        <v>100</v>
      </c>
    </row>
    <row r="84" spans="2:12" ht="12.75">
      <c r="B84" s="17"/>
      <c r="C84" s="18"/>
      <c r="D84" s="18"/>
      <c r="E84" s="18"/>
      <c r="F84" s="19"/>
      <c r="G84" s="17"/>
      <c r="H84" s="20"/>
      <c r="I84" s="19"/>
      <c r="J84" s="21"/>
      <c r="K84" s="21"/>
      <c r="L84" s="10"/>
    </row>
    <row r="85" spans="2:12" ht="12.75">
      <c r="B85" s="8">
        <v>12</v>
      </c>
      <c r="C85">
        <v>6</v>
      </c>
      <c r="D85" s="7" t="s">
        <v>144</v>
      </c>
      <c r="E85" s="7"/>
      <c r="F85" t="s">
        <v>184</v>
      </c>
      <c r="G85" s="8" t="s">
        <v>243</v>
      </c>
      <c r="H85" s="4" t="s">
        <v>0</v>
      </c>
      <c r="I85" t="s">
        <v>248</v>
      </c>
      <c r="J85" s="9">
        <v>0.194</v>
      </c>
      <c r="K85" s="9">
        <f>B85*J85</f>
        <v>2.3280000000000003</v>
      </c>
      <c r="L85" s="10" t="s">
        <v>145</v>
      </c>
    </row>
    <row r="86" spans="2:12" ht="12.75">
      <c r="B86" s="8">
        <v>6</v>
      </c>
      <c r="C86">
        <v>3</v>
      </c>
      <c r="D86" s="7" t="s">
        <v>209</v>
      </c>
      <c r="E86" s="7"/>
      <c r="F86" t="s">
        <v>184</v>
      </c>
      <c r="G86" s="8" t="s">
        <v>243</v>
      </c>
      <c r="H86" s="4" t="s">
        <v>0</v>
      </c>
      <c r="I86" s="34" t="s">
        <v>242</v>
      </c>
      <c r="J86" s="9">
        <v>0.23</v>
      </c>
      <c r="K86" s="9">
        <f>B86*J86</f>
        <v>1.3800000000000001</v>
      </c>
      <c r="L86" s="35" t="s">
        <v>210</v>
      </c>
    </row>
    <row r="87" spans="2:12" ht="12.75">
      <c r="B87" s="8"/>
      <c r="D87" s="7"/>
      <c r="E87" s="7"/>
      <c r="G87" s="8"/>
      <c r="H87" s="4"/>
      <c r="J87" s="9"/>
      <c r="K87" s="9" t="s">
        <v>2</v>
      </c>
      <c r="L87" s="10"/>
    </row>
    <row r="88" spans="2:12" ht="12.75">
      <c r="B88" s="8">
        <v>2</v>
      </c>
      <c r="C88">
        <v>1</v>
      </c>
      <c r="D88" s="7" t="s">
        <v>197</v>
      </c>
      <c r="E88" s="7"/>
      <c r="F88" t="s">
        <v>147</v>
      </c>
      <c r="G88" s="8" t="s">
        <v>243</v>
      </c>
      <c r="H88" s="4" t="s">
        <v>0</v>
      </c>
      <c r="I88" t="s">
        <v>253</v>
      </c>
      <c r="J88" s="9">
        <v>0.46</v>
      </c>
      <c r="K88" s="9">
        <f>B88*J88</f>
        <v>0.92</v>
      </c>
      <c r="L88" s="10" t="s">
        <v>199</v>
      </c>
    </row>
    <row r="89" spans="2:12" ht="12.75">
      <c r="B89" s="8">
        <v>2</v>
      </c>
      <c r="C89">
        <v>1</v>
      </c>
      <c r="D89" s="7" t="s">
        <v>146</v>
      </c>
      <c r="E89" s="7"/>
      <c r="F89" t="s">
        <v>147</v>
      </c>
      <c r="G89" s="8" t="s">
        <v>243</v>
      </c>
      <c r="H89" s="4" t="s">
        <v>0</v>
      </c>
      <c r="I89" t="s">
        <v>254</v>
      </c>
      <c r="J89" s="9">
        <v>0.46</v>
      </c>
      <c r="K89" s="9">
        <f>B89*J89</f>
        <v>0.92</v>
      </c>
      <c r="L89" s="10" t="s">
        <v>148</v>
      </c>
    </row>
    <row r="90" spans="2:12" ht="12.75">
      <c r="B90" s="8">
        <v>2</v>
      </c>
      <c r="C90">
        <v>1</v>
      </c>
      <c r="D90" s="7" t="s">
        <v>149</v>
      </c>
      <c r="E90" s="7"/>
      <c r="F90" t="s">
        <v>147</v>
      </c>
      <c r="G90" s="8" t="s">
        <v>243</v>
      </c>
      <c r="H90" s="4" t="s">
        <v>0</v>
      </c>
      <c r="I90" t="s">
        <v>255</v>
      </c>
      <c r="J90" s="9">
        <v>0.53</v>
      </c>
      <c r="K90" s="9">
        <f>B90*J90</f>
        <v>1.06</v>
      </c>
      <c r="L90" s="10" t="s">
        <v>244</v>
      </c>
    </row>
    <row r="91" spans="2:12" ht="12.75">
      <c r="B91" s="17">
        <v>20</v>
      </c>
      <c r="C91" s="19">
        <v>10</v>
      </c>
      <c r="D91" s="18" t="s">
        <v>150</v>
      </c>
      <c r="E91" s="18"/>
      <c r="F91" t="s">
        <v>147</v>
      </c>
      <c r="G91" s="8" t="s">
        <v>243</v>
      </c>
      <c r="H91" s="4" t="s">
        <v>0</v>
      </c>
      <c r="I91" t="s">
        <v>256</v>
      </c>
      <c r="J91" s="9">
        <v>0.507</v>
      </c>
      <c r="K91" s="9">
        <f>B91*J91</f>
        <v>10.14</v>
      </c>
      <c r="L91" s="10" t="s">
        <v>151</v>
      </c>
    </row>
    <row r="92" spans="2:12" ht="12.75">
      <c r="B92" s="17"/>
      <c r="C92" s="19"/>
      <c r="D92" s="18"/>
      <c r="E92" s="18"/>
      <c r="F92" t="s">
        <v>2</v>
      </c>
      <c r="G92" s="8" t="s">
        <v>2</v>
      </c>
      <c r="H92" s="4"/>
      <c r="J92" s="9"/>
      <c r="K92" s="9"/>
      <c r="L92" s="10" t="s">
        <v>272</v>
      </c>
    </row>
    <row r="93" spans="2:12" ht="12.75">
      <c r="B93" s="17"/>
      <c r="C93" s="19"/>
      <c r="D93" s="18"/>
      <c r="E93" s="18"/>
      <c r="G93" s="8" t="s">
        <v>2</v>
      </c>
      <c r="H93" s="4"/>
      <c r="J93" s="9"/>
      <c r="K93" s="9"/>
      <c r="L93" s="10"/>
    </row>
    <row r="94" spans="2:12" ht="12.75">
      <c r="B94" s="8">
        <v>4</v>
      </c>
      <c r="C94" s="19">
        <v>2</v>
      </c>
      <c r="D94" s="18" t="s">
        <v>152</v>
      </c>
      <c r="E94" s="18"/>
      <c r="F94" t="s">
        <v>147</v>
      </c>
      <c r="G94" s="8" t="s">
        <v>243</v>
      </c>
      <c r="H94" s="4" t="s">
        <v>0</v>
      </c>
      <c r="I94" t="s">
        <v>257</v>
      </c>
      <c r="J94" s="9">
        <v>0.64</v>
      </c>
      <c r="K94" s="9">
        <f aca="true" t="shared" si="5" ref="K94:K100">B94*J94</f>
        <v>2.56</v>
      </c>
      <c r="L94" s="10" t="s">
        <v>273</v>
      </c>
    </row>
    <row r="95" spans="2:12" ht="12.75">
      <c r="B95" s="8">
        <v>2</v>
      </c>
      <c r="C95" s="19">
        <v>1</v>
      </c>
      <c r="D95" s="18" t="s">
        <v>274</v>
      </c>
      <c r="E95" s="18"/>
      <c r="F95" t="s">
        <v>147</v>
      </c>
      <c r="G95" s="8" t="s">
        <v>243</v>
      </c>
      <c r="H95" s="4" t="s">
        <v>0</v>
      </c>
      <c r="I95" t="s">
        <v>276</v>
      </c>
      <c r="J95" s="9">
        <v>0.64</v>
      </c>
      <c r="K95" s="9">
        <f>B95*J95</f>
        <v>1.28</v>
      </c>
      <c r="L95" s="10" t="s">
        <v>275</v>
      </c>
    </row>
    <row r="96" spans="2:12" ht="12.75">
      <c r="B96" s="8">
        <v>4</v>
      </c>
      <c r="C96" s="19">
        <v>2</v>
      </c>
      <c r="D96" s="18" t="s">
        <v>238</v>
      </c>
      <c r="E96" s="18"/>
      <c r="F96" t="s">
        <v>147</v>
      </c>
      <c r="G96" s="8" t="s">
        <v>243</v>
      </c>
      <c r="H96" s="4" t="s">
        <v>0</v>
      </c>
      <c r="I96" t="s">
        <v>258</v>
      </c>
      <c r="J96" s="9">
        <v>0.86</v>
      </c>
      <c r="K96" s="9">
        <f t="shared" si="5"/>
        <v>3.44</v>
      </c>
      <c r="L96" s="10" t="s">
        <v>239</v>
      </c>
    </row>
    <row r="97" spans="2:12" ht="12.75">
      <c r="B97" s="8">
        <v>6</v>
      </c>
      <c r="C97" s="19">
        <v>3</v>
      </c>
      <c r="D97" s="18" t="s">
        <v>153</v>
      </c>
      <c r="E97" s="18"/>
      <c r="F97" t="s">
        <v>147</v>
      </c>
      <c r="G97" s="8" t="s">
        <v>243</v>
      </c>
      <c r="H97" s="4" t="s">
        <v>0</v>
      </c>
      <c r="I97" t="s">
        <v>259</v>
      </c>
      <c r="J97" s="9">
        <v>1.06</v>
      </c>
      <c r="K97" s="9">
        <f t="shared" si="5"/>
        <v>6.36</v>
      </c>
      <c r="L97" s="10" t="s">
        <v>277</v>
      </c>
    </row>
    <row r="98" spans="2:12" ht="12.75">
      <c r="B98" s="8">
        <v>8</v>
      </c>
      <c r="C98" s="19">
        <v>4</v>
      </c>
      <c r="D98" s="18" t="s">
        <v>154</v>
      </c>
      <c r="E98" s="18"/>
      <c r="F98" t="s">
        <v>147</v>
      </c>
      <c r="G98" s="8" t="s">
        <v>243</v>
      </c>
      <c r="H98" s="4" t="s">
        <v>0</v>
      </c>
      <c r="I98" t="s">
        <v>260</v>
      </c>
      <c r="J98" s="9">
        <v>1.58</v>
      </c>
      <c r="K98" s="9">
        <f t="shared" si="5"/>
        <v>12.64</v>
      </c>
      <c r="L98" s="35" t="s">
        <v>205</v>
      </c>
    </row>
    <row r="99" spans="2:12" ht="12.75">
      <c r="B99" s="8">
        <v>2</v>
      </c>
      <c r="C99" s="19">
        <v>1</v>
      </c>
      <c r="D99" s="18" t="s">
        <v>252</v>
      </c>
      <c r="E99" s="18"/>
      <c r="F99" t="s">
        <v>147</v>
      </c>
      <c r="G99" s="8" t="s">
        <v>243</v>
      </c>
      <c r="H99" s="4" t="s">
        <v>0</v>
      </c>
      <c r="I99" t="s">
        <v>261</v>
      </c>
      <c r="J99" s="9">
        <v>1.89</v>
      </c>
      <c r="K99" s="9">
        <f t="shared" si="5"/>
        <v>3.78</v>
      </c>
      <c r="L99" s="35" t="s">
        <v>206</v>
      </c>
    </row>
    <row r="100" spans="2:12" ht="12.75">
      <c r="B100" s="8">
        <v>2</v>
      </c>
      <c r="C100" s="19">
        <v>1</v>
      </c>
      <c r="D100" s="18" t="s">
        <v>207</v>
      </c>
      <c r="E100" s="18"/>
      <c r="F100" t="s">
        <v>147</v>
      </c>
      <c r="G100" s="8" t="s">
        <v>243</v>
      </c>
      <c r="H100" s="4" t="s">
        <v>0</v>
      </c>
      <c r="I100" t="s">
        <v>262</v>
      </c>
      <c r="J100" s="9">
        <v>1.89</v>
      </c>
      <c r="K100" s="9">
        <f t="shared" si="5"/>
        <v>3.78</v>
      </c>
      <c r="L100" s="35" t="s">
        <v>208</v>
      </c>
    </row>
    <row r="101" ht="12.75">
      <c r="L101" s="10"/>
    </row>
    <row r="102" spans="2:12" ht="12.75">
      <c r="B102" s="17">
        <v>20</v>
      </c>
      <c r="C102">
        <v>10</v>
      </c>
      <c r="D102" s="7" t="s">
        <v>155</v>
      </c>
      <c r="E102" s="7"/>
      <c r="F102" t="s">
        <v>187</v>
      </c>
      <c r="G102" s="8" t="s">
        <v>185</v>
      </c>
      <c r="H102" s="4" t="s">
        <v>0</v>
      </c>
      <c r="I102" t="s">
        <v>186</v>
      </c>
      <c r="J102" s="9">
        <v>0.1</v>
      </c>
      <c r="K102" s="9">
        <f>B102*J102</f>
        <v>2</v>
      </c>
      <c r="L102" s="10" t="s">
        <v>157</v>
      </c>
    </row>
    <row r="103" spans="2:12" ht="12.75">
      <c r="B103" s="17"/>
      <c r="D103" s="7"/>
      <c r="E103" s="7"/>
      <c r="G103" s="8"/>
      <c r="H103" s="4"/>
      <c r="J103" s="9"/>
      <c r="K103" s="9"/>
      <c r="L103" s="10" t="s">
        <v>158</v>
      </c>
    </row>
    <row r="104" spans="2:12" ht="12.75">
      <c r="B104" s="17">
        <v>20</v>
      </c>
      <c r="C104">
        <v>10</v>
      </c>
      <c r="D104" s="7" t="s">
        <v>159</v>
      </c>
      <c r="E104" s="7"/>
      <c r="F104" t="s">
        <v>247</v>
      </c>
      <c r="G104" s="8" t="s">
        <v>245</v>
      </c>
      <c r="H104" s="4" t="s">
        <v>0</v>
      </c>
      <c r="I104" t="s">
        <v>246</v>
      </c>
      <c r="J104" s="9">
        <v>0.528</v>
      </c>
      <c r="K104" s="9">
        <f>B104*J104</f>
        <v>10.56</v>
      </c>
      <c r="L104" s="10" t="s">
        <v>160</v>
      </c>
    </row>
    <row r="105" spans="2:12" ht="12.75">
      <c r="B105" s="17"/>
      <c r="D105" s="7"/>
      <c r="E105" s="7"/>
      <c r="G105" s="8"/>
      <c r="H105" s="4"/>
      <c r="J105" s="9"/>
      <c r="K105" s="9"/>
      <c r="L105" s="35" t="s">
        <v>240</v>
      </c>
    </row>
    <row r="106" spans="2:12" ht="12.75">
      <c r="B106" s="17"/>
      <c r="D106" s="7"/>
      <c r="E106" s="7"/>
      <c r="G106" s="8"/>
      <c r="H106" s="4"/>
      <c r="J106" s="9"/>
      <c r="K106" s="9" t="s">
        <v>2</v>
      </c>
      <c r="L106" s="10"/>
    </row>
    <row r="107" spans="2:12" ht="12.75">
      <c r="B107" s="17">
        <v>2</v>
      </c>
      <c r="C107">
        <v>1</v>
      </c>
      <c r="D107" s="7" t="s">
        <v>161</v>
      </c>
      <c r="E107" s="7"/>
      <c r="F107" t="s">
        <v>156</v>
      </c>
      <c r="G107" s="8" t="s">
        <v>162</v>
      </c>
      <c r="H107" s="4" t="s">
        <v>0</v>
      </c>
      <c r="I107" t="s">
        <v>163</v>
      </c>
      <c r="J107" s="9">
        <v>0.99</v>
      </c>
      <c r="K107" s="9">
        <f>B107*J107</f>
        <v>1.98</v>
      </c>
      <c r="L107" s="10" t="s">
        <v>164</v>
      </c>
    </row>
    <row r="108" spans="2:12" ht="12.75">
      <c r="B108" s="17">
        <v>4</v>
      </c>
      <c r="C108">
        <v>2</v>
      </c>
      <c r="D108" s="7" t="s">
        <v>165</v>
      </c>
      <c r="E108" s="7"/>
      <c r="F108" t="s">
        <v>156</v>
      </c>
      <c r="G108" s="8" t="s">
        <v>162</v>
      </c>
      <c r="H108" s="4" t="s">
        <v>0</v>
      </c>
      <c r="I108" t="s">
        <v>166</v>
      </c>
      <c r="J108" s="9">
        <v>4.58</v>
      </c>
      <c r="K108" s="9">
        <f>B108*J108</f>
        <v>18.32</v>
      </c>
      <c r="L108" s="10" t="s">
        <v>167</v>
      </c>
    </row>
    <row r="109" spans="2:12" ht="12.75">
      <c r="B109" s="17"/>
      <c r="D109" s="7"/>
      <c r="E109" s="7"/>
      <c r="G109" s="8"/>
      <c r="H109" s="4"/>
      <c r="J109" s="9"/>
      <c r="K109" s="9"/>
      <c r="L109" s="10"/>
    </row>
    <row r="110" spans="2:12" ht="12.75">
      <c r="B110" s="17">
        <v>4</v>
      </c>
      <c r="C110">
        <v>2</v>
      </c>
      <c r="D110" s="7" t="s">
        <v>168</v>
      </c>
      <c r="E110" s="7"/>
      <c r="F110" t="s">
        <v>169</v>
      </c>
      <c r="G110" s="17" t="s">
        <v>170</v>
      </c>
      <c r="H110" s="4" t="s">
        <v>0</v>
      </c>
      <c r="I110" t="s">
        <v>171</v>
      </c>
      <c r="J110" s="9">
        <v>0.34</v>
      </c>
      <c r="K110" s="9">
        <f>B110*J110</f>
        <v>1.36</v>
      </c>
      <c r="L110" s="10" t="s">
        <v>172</v>
      </c>
    </row>
    <row r="111" spans="2:12" ht="12.75">
      <c r="B111" s="17">
        <v>4</v>
      </c>
      <c r="C111">
        <v>2</v>
      </c>
      <c r="D111" s="7" t="s">
        <v>173</v>
      </c>
      <c r="E111" s="7"/>
      <c r="F111" t="s">
        <v>174</v>
      </c>
      <c r="G111" s="17" t="s">
        <v>170</v>
      </c>
      <c r="H111" s="4" t="s">
        <v>0</v>
      </c>
      <c r="I111" t="s">
        <v>175</v>
      </c>
      <c r="J111" s="9">
        <v>1.08</v>
      </c>
      <c r="K111" s="9">
        <f>B111*J111</f>
        <v>4.32</v>
      </c>
      <c r="L111" s="10" t="s">
        <v>176</v>
      </c>
    </row>
    <row r="112" spans="2:12" ht="12.75">
      <c r="B112" s="17"/>
      <c r="D112" s="7"/>
      <c r="E112" s="7"/>
      <c r="G112" s="17"/>
      <c r="H112" s="4"/>
      <c r="J112" s="9"/>
      <c r="K112" s="9"/>
      <c r="L112" s="10"/>
    </row>
    <row r="113" spans="2:12" ht="12.75">
      <c r="B113" s="17">
        <v>4</v>
      </c>
      <c r="C113">
        <v>2</v>
      </c>
      <c r="D113" s="7" t="s">
        <v>177</v>
      </c>
      <c r="E113" s="7"/>
      <c r="F113" t="s">
        <v>174</v>
      </c>
      <c r="G113" s="17" t="s">
        <v>178</v>
      </c>
      <c r="H113" s="20" t="s">
        <v>0</v>
      </c>
      <c r="I113" t="s">
        <v>179</v>
      </c>
      <c r="J113" s="9">
        <v>8.21</v>
      </c>
      <c r="K113" s="9">
        <f>B113*J113</f>
        <v>32.84</v>
      </c>
      <c r="L113" s="10" t="s">
        <v>180</v>
      </c>
    </row>
    <row r="114" ht="12.75">
      <c r="L114" s="10"/>
    </row>
    <row r="115" spans="2:12" ht="12.75">
      <c r="B115" s="8" t="s">
        <v>2</v>
      </c>
      <c r="C115">
        <v>5</v>
      </c>
      <c r="E115" s="7"/>
      <c r="F115" s="8" t="s">
        <v>181</v>
      </c>
      <c r="G115" s="8"/>
      <c r="H115" s="8"/>
      <c r="J115" s="9"/>
      <c r="K115" s="9"/>
      <c r="L115" s="10" t="s">
        <v>226</v>
      </c>
    </row>
    <row r="116" spans="11:12" ht="12.75">
      <c r="K116" s="27"/>
      <c r="L116" s="10" t="s">
        <v>2</v>
      </c>
    </row>
    <row r="117" ht="12.75">
      <c r="K117" s="25"/>
    </row>
    <row r="118" ht="12.75">
      <c r="K118" s="9">
        <f>SUM(K85:K117)</f>
        <v>121.96800000000002</v>
      </c>
    </row>
    <row r="119" spans="10:11" ht="12.75">
      <c r="J119" s="25"/>
      <c r="K119" s="15"/>
    </row>
    <row r="120" spans="10:11" ht="12.75">
      <c r="J120" s="28" t="s">
        <v>182</v>
      </c>
      <c r="K120" s="29">
        <f>K118+K78+K44</f>
        <v>398.95000000000005</v>
      </c>
    </row>
  </sheetData>
  <printOptions gridLines="1"/>
  <pageMargins left="0.69" right="0.5" top="1" bottom="1" header="0.5" footer="0.5"/>
  <pageSetup horizontalDpi="300" verticalDpi="300" orientation="landscape" scale="85" r:id="rId1"/>
  <headerFooter alignWithMargins="0">
    <oddHeader>&amp;CPluto-2.1 Electrical Material  (4.4)</oddHeader>
    <oddFooter>&amp;L&amp;F&amp;C&amp;P of &amp;N&amp;R(c) LINKWITZ LAB 1/16/09
</oddFooter>
  </headerFooter>
  <rowBreaks count="2" manualBreakCount="2">
    <brk id="44" max="255" man="1"/>
    <brk id="8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PLUTO owner support information</dc:title>
  <dc:subject/>
  <dc:creator>Siegfried Linkwitz</dc:creator>
  <cp:keywords/>
  <dc:description/>
  <cp:lastModifiedBy>Siegfried Linkwitz</cp:lastModifiedBy>
  <cp:lastPrinted>2009-01-17T02:49:32Z</cp:lastPrinted>
  <dcterms:created xsi:type="dcterms:W3CDTF">2005-04-07T17:26:54Z</dcterms:created>
  <dcterms:modified xsi:type="dcterms:W3CDTF">2008-12-29T19:18:18Z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1605575509</vt:i4>
  </property>
  <property fmtid="{D5CDD505-2E9C-101B-9397-08002B2CF9AE}" pid="3" name="_EmailSubject">
    <vt:lpwstr>PLUTO parts list update</vt:lpwstr>
  </property>
  <property fmtid="{D5CDD505-2E9C-101B-9397-08002B2CF9AE}" pid="4" name="_AuthorEmail">
    <vt:lpwstr>dreite@comcast.net</vt:lpwstr>
  </property>
  <property fmtid="{D5CDD505-2E9C-101B-9397-08002B2CF9AE}" pid="5" name="_AuthorEmailDisplayName">
    <vt:lpwstr>Dave Reite</vt:lpwstr>
  </property>
</Properties>
</file>